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LenovoAiO\Desktop\FINANCIJSKI IZVJEŠTAJI 01.01.-30.06.2025\"/>
    </mc:Choice>
  </mc:AlternateContent>
  <xr:revisionPtr revIDLastSave="0" documentId="13_ncr:1_{AAD38808-846D-4DE6-A361-203B37CF5D8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685" yWindow="2685" windowWidth="21375" windowHeight="1167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B331" i="9" s="1"/>
  <c r="F331" i="9"/>
  <c r="H330" i="9"/>
  <c r="G330" i="9"/>
  <c r="F330" i="9"/>
  <c r="E330" i="9"/>
  <c r="B330" i="9" s="1"/>
  <c r="H329" i="9"/>
  <c r="G329" i="9"/>
  <c r="F329" i="9"/>
  <c r="E329" i="9"/>
  <c r="H328" i="9"/>
  <c r="G328" i="9"/>
  <c r="E328" i="9" s="1"/>
  <c r="F328" i="9"/>
  <c r="H327" i="9"/>
  <c r="G327" i="9"/>
  <c r="F327" i="9"/>
  <c r="H326" i="9"/>
  <c r="G326" i="9"/>
  <c r="E326" i="9" s="1"/>
  <c r="B326" i="9" s="1"/>
  <c r="F326" i="9"/>
  <c r="H325" i="9"/>
  <c r="G325" i="9"/>
  <c r="F325" i="9"/>
  <c r="E325" i="9"/>
  <c r="H324" i="9"/>
  <c r="G324" i="9"/>
  <c r="E324" i="9" s="1"/>
  <c r="F324" i="9"/>
  <c r="H323" i="9"/>
  <c r="G323" i="9"/>
  <c r="E323" i="9" s="1"/>
  <c r="B323" i="9" s="1"/>
  <c r="F323" i="9"/>
  <c r="H322" i="9"/>
  <c r="G322" i="9"/>
  <c r="F322" i="9"/>
  <c r="E322" i="9"/>
  <c r="B322" i="9" s="1"/>
  <c r="H321" i="9"/>
  <c r="G321" i="9"/>
  <c r="F321" i="9"/>
  <c r="E321" i="9"/>
  <c r="H320" i="9"/>
  <c r="G320" i="9"/>
  <c r="E320" i="9" s="1"/>
  <c r="F320" i="9"/>
  <c r="H319" i="9"/>
  <c r="G319" i="9"/>
  <c r="E319" i="9" s="1"/>
  <c r="B319" i="9" s="1"/>
  <c r="F319" i="9"/>
  <c r="H318" i="9"/>
  <c r="G318" i="9"/>
  <c r="F318" i="9"/>
  <c r="E318" i="9"/>
  <c r="B318" i="9" s="1"/>
  <c r="H317" i="9"/>
  <c r="G317" i="9"/>
  <c r="F317" i="9"/>
  <c r="E317" i="9"/>
  <c r="F316" i="9"/>
  <c r="F315" i="9"/>
  <c r="F314" i="9"/>
  <c r="H313" i="9"/>
  <c r="G313" i="9"/>
  <c r="F313" i="9"/>
  <c r="E313" i="9"/>
  <c r="H312" i="9"/>
  <c r="G312" i="9"/>
  <c r="F312" i="9"/>
  <c r="H311" i="9"/>
  <c r="G311" i="9"/>
  <c r="E311" i="9" s="1"/>
  <c r="F311" i="9"/>
  <c r="B311" i="9"/>
  <c r="F310" i="9"/>
  <c r="F309" i="9"/>
  <c r="F308" i="9"/>
  <c r="H307" i="9"/>
  <c r="G307" i="9"/>
  <c r="F307" i="9"/>
  <c r="F306" i="9"/>
  <c r="H305" i="9"/>
  <c r="G305" i="9"/>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B289" i="9" s="1"/>
  <c r="E289" i="9"/>
  <c r="M288" i="9"/>
  <c r="L288" i="9"/>
  <c r="F288" i="9"/>
  <c r="E288" i="9"/>
  <c r="B288" i="9" s="1"/>
  <c r="M287" i="9"/>
  <c r="L287" i="9"/>
  <c r="F287" i="9" s="1"/>
  <c r="B287" i="9" s="1"/>
  <c r="E287" i="9"/>
  <c r="M286" i="9"/>
  <c r="L286" i="9"/>
  <c r="F286" i="9" s="1"/>
  <c r="B286" i="9" s="1"/>
  <c r="E286" i="9"/>
  <c r="M285" i="9"/>
  <c r="F285" i="9" s="1"/>
  <c r="L285" i="9"/>
  <c r="E285" i="9"/>
  <c r="B285" i="9"/>
  <c r="M284" i="9"/>
  <c r="L284" i="9"/>
  <c r="F284" i="9"/>
  <c r="E284" i="9"/>
  <c r="B284" i="9" s="1"/>
  <c r="M283" i="9"/>
  <c r="L283" i="9"/>
  <c r="F283" i="9" s="1"/>
  <c r="B283" i="9" s="1"/>
  <c r="E283" i="9"/>
  <c r="M282" i="9"/>
  <c r="L282" i="9"/>
  <c r="F282" i="9" s="1"/>
  <c r="B282" i="9" s="1"/>
  <c r="E282" i="9"/>
  <c r="M281" i="9"/>
  <c r="F281" i="9" s="1"/>
  <c r="L281" i="9"/>
  <c r="E281" i="9"/>
  <c r="B281" i="9"/>
  <c r="M280" i="9"/>
  <c r="L280" i="9"/>
  <c r="F280" i="9"/>
  <c r="E280" i="9"/>
  <c r="B280" i="9" s="1"/>
  <c r="M279" i="9"/>
  <c r="L279" i="9"/>
  <c r="F279" i="9" s="1"/>
  <c r="B279" i="9" s="1"/>
  <c r="E279" i="9"/>
  <c r="M278" i="9"/>
  <c r="L278" i="9"/>
  <c r="F278" i="9" s="1"/>
  <c r="B278" i="9" s="1"/>
  <c r="E278" i="9"/>
  <c r="M277" i="9"/>
  <c r="F277" i="9" s="1"/>
  <c r="L277" i="9"/>
  <c r="E277" i="9"/>
  <c r="B277" i="9"/>
  <c r="M276" i="9"/>
  <c r="L276" i="9"/>
  <c r="F276" i="9"/>
  <c r="E276" i="9"/>
  <c r="B276" i="9" s="1"/>
  <c r="M275" i="9"/>
  <c r="L275" i="9"/>
  <c r="F275" i="9" s="1"/>
  <c r="B275" i="9" s="1"/>
  <c r="E275" i="9"/>
  <c r="M274" i="9"/>
  <c r="L274" i="9"/>
  <c r="F274" i="9" s="1"/>
  <c r="B274" i="9" s="1"/>
  <c r="E274" i="9"/>
  <c r="M273" i="9"/>
  <c r="F273" i="9" s="1"/>
  <c r="L273" i="9"/>
  <c r="E273" i="9"/>
  <c r="B273" i="9"/>
  <c r="M272" i="9"/>
  <c r="L272" i="9"/>
  <c r="F272" i="9"/>
  <c r="E272" i="9"/>
  <c r="B272" i="9" s="1"/>
  <c r="M271" i="9"/>
  <c r="L271" i="9"/>
  <c r="F271" i="9" s="1"/>
  <c r="B271" i="9" s="1"/>
  <c r="E271" i="9"/>
  <c r="M270" i="9"/>
  <c r="L270" i="9"/>
  <c r="F270" i="9" s="1"/>
  <c r="B270" i="9" s="1"/>
  <c r="E270" i="9"/>
  <c r="M269" i="9"/>
  <c r="F269" i="9" s="1"/>
  <c r="L269" i="9"/>
  <c r="E269" i="9"/>
  <c r="B269" i="9"/>
  <c r="M268" i="9"/>
  <c r="L268" i="9"/>
  <c r="F268" i="9"/>
  <c r="E268" i="9"/>
  <c r="B268" i="9" s="1"/>
  <c r="M267" i="9"/>
  <c r="L267" i="9"/>
  <c r="F267" i="9" s="1"/>
  <c r="B267" i="9" s="1"/>
  <c r="E267" i="9"/>
  <c r="M266" i="9"/>
  <c r="L266" i="9"/>
  <c r="F266" i="9" s="1"/>
  <c r="B266" i="9" s="1"/>
  <c r="E266" i="9"/>
  <c r="M265" i="9"/>
  <c r="F265" i="9" s="1"/>
  <c r="L265" i="9"/>
  <c r="E265" i="9"/>
  <c r="B265" i="9"/>
  <c r="M264" i="9"/>
  <c r="L264" i="9"/>
  <c r="F264" i="9"/>
  <c r="E264" i="9"/>
  <c r="B264" i="9" s="1"/>
  <c r="M263" i="9"/>
  <c r="L263" i="9"/>
  <c r="F263" i="9" s="1"/>
  <c r="B263" i="9" s="1"/>
  <c r="E263" i="9"/>
  <c r="M262" i="9"/>
  <c r="L262" i="9"/>
  <c r="F262" i="9" s="1"/>
  <c r="B262" i="9" s="1"/>
  <c r="E262" i="9"/>
  <c r="M261" i="9"/>
  <c r="F261" i="9" s="1"/>
  <c r="L261" i="9"/>
  <c r="E261" i="9"/>
  <c r="B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L249" i="9"/>
  <c r="E249" i="9"/>
  <c r="B249" i="9"/>
  <c r="M248" i="9"/>
  <c r="L248" i="9"/>
  <c r="F248" i="9"/>
  <c r="E248" i="9"/>
  <c r="B248" i="9" s="1"/>
  <c r="M247" i="9"/>
  <c r="L247" i="9"/>
  <c r="F247" i="9" s="1"/>
  <c r="B247" i="9" s="1"/>
  <c r="E247" i="9"/>
  <c r="M246" i="9"/>
  <c r="L246" i="9"/>
  <c r="E246" i="9"/>
  <c r="M245" i="9"/>
  <c r="F245" i="9" s="1"/>
  <c r="L245" i="9"/>
  <c r="E245" i="9"/>
  <c r="B245" i="9"/>
  <c r="M244" i="9"/>
  <c r="F244" i="9" s="1"/>
  <c r="L244" i="9"/>
  <c r="E244" i="9"/>
  <c r="M243" i="9"/>
  <c r="L243" i="9"/>
  <c r="F243" i="9" s="1"/>
  <c r="B243" i="9" s="1"/>
  <c r="E243" i="9"/>
  <c r="M242" i="9"/>
  <c r="L242" i="9"/>
  <c r="F242" i="9" s="1"/>
  <c r="B242" i="9" s="1"/>
  <c r="E242" i="9"/>
  <c r="M241" i="9"/>
  <c r="F241" i="9" s="1"/>
  <c r="L241" i="9"/>
  <c r="E241" i="9"/>
  <c r="B241" i="9"/>
  <c r="M240" i="9"/>
  <c r="L240" i="9"/>
  <c r="F240" i="9"/>
  <c r="E240" i="9"/>
  <c r="B240" i="9" s="1"/>
  <c r="M239" i="9"/>
  <c r="L239" i="9"/>
  <c r="E239" i="9"/>
  <c r="M238" i="9"/>
  <c r="L238" i="9"/>
  <c r="E238" i="9"/>
  <c r="M237" i="9"/>
  <c r="F237" i="9" s="1"/>
  <c r="L237" i="9"/>
  <c r="E237" i="9"/>
  <c r="B237" i="9"/>
  <c r="M236" i="9"/>
  <c r="F236" i="9" s="1"/>
  <c r="L236" i="9"/>
  <c r="E236" i="9"/>
  <c r="M235" i="9"/>
  <c r="L235" i="9"/>
  <c r="F235" i="9" s="1"/>
  <c r="B235" i="9" s="1"/>
  <c r="E235" i="9"/>
  <c r="M234" i="9"/>
  <c r="L234" i="9"/>
  <c r="F234" i="9" s="1"/>
  <c r="B234" i="9" s="1"/>
  <c r="E234" i="9"/>
  <c r="M233" i="9"/>
  <c r="F233" i="9" s="1"/>
  <c r="L233" i="9"/>
  <c r="E233" i="9"/>
  <c r="B233" i="9"/>
  <c r="M232" i="9"/>
  <c r="F232" i="9" s="1"/>
  <c r="L232" i="9"/>
  <c r="E232" i="9"/>
  <c r="M231" i="9"/>
  <c r="L231" i="9"/>
  <c r="F231" i="9" s="1"/>
  <c r="B231" i="9" s="1"/>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B171" i="9" s="1"/>
  <c r="G171" i="9"/>
  <c r="F171" i="9"/>
  <c r="H170" i="9"/>
  <c r="G170" i="9"/>
  <c r="F170" i="9"/>
  <c r="E170" i="9"/>
  <c r="B170" i="9" s="1"/>
  <c r="H169" i="9"/>
  <c r="G169" i="9"/>
  <c r="F169" i="9"/>
  <c r="H168" i="9"/>
  <c r="G168" i="9"/>
  <c r="F168" i="9"/>
  <c r="E168" i="9"/>
  <c r="B168" i="9" s="1"/>
  <c r="H167" i="9"/>
  <c r="E167" i="9" s="1"/>
  <c r="B167" i="9" s="1"/>
  <c r="G167" i="9"/>
  <c r="F167" i="9"/>
  <c r="H166" i="9"/>
  <c r="G166" i="9"/>
  <c r="F166" i="9"/>
  <c r="E166" i="9"/>
  <c r="B166" i="9" s="1"/>
  <c r="H165" i="9"/>
  <c r="G165" i="9"/>
  <c r="F165" i="9"/>
  <c r="H164" i="9"/>
  <c r="G164" i="9"/>
  <c r="F164" i="9"/>
  <c r="E164" i="9"/>
  <c r="B164" i="9" s="1"/>
  <c r="H163" i="9"/>
  <c r="E163" i="9" s="1"/>
  <c r="B163" i="9" s="1"/>
  <c r="G163" i="9"/>
  <c r="F163" i="9"/>
  <c r="H162" i="9"/>
  <c r="G162" i="9"/>
  <c r="F162" i="9"/>
  <c r="E162" i="9"/>
  <c r="B162" i="9" s="1"/>
  <c r="H161" i="9"/>
  <c r="G161" i="9"/>
  <c r="F161" i="9"/>
  <c r="H160" i="9"/>
  <c r="G160" i="9"/>
  <c r="F160" i="9"/>
  <c r="E160" i="9"/>
  <c r="B160" i="9" s="1"/>
  <c r="H159" i="9"/>
  <c r="E159" i="9" s="1"/>
  <c r="B159" i="9" s="1"/>
  <c r="G159" i="9"/>
  <c r="F159" i="9"/>
  <c r="H158" i="9"/>
  <c r="G158" i="9"/>
  <c r="F158" i="9"/>
  <c r="E158" i="9"/>
  <c r="B158" i="9" s="1"/>
  <c r="H157" i="9"/>
  <c r="G157" i="9"/>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E150" i="9" s="1"/>
  <c r="B150" i="9" s="1"/>
  <c r="F150" i="9"/>
  <c r="H149" i="9"/>
  <c r="G149" i="9"/>
  <c r="E149" i="9" s="1"/>
  <c r="B149" i="9" s="1"/>
  <c r="F149" i="9"/>
  <c r="H148" i="9"/>
  <c r="G148" i="9"/>
  <c r="E148" i="9" s="1"/>
  <c r="B148" i="9" s="1"/>
  <c r="F148" i="9"/>
  <c r="H147" i="9"/>
  <c r="E147" i="9" s="1"/>
  <c r="B147" i="9" s="1"/>
  <c r="G147" i="9"/>
  <c r="F147" i="9"/>
  <c r="H146" i="9"/>
  <c r="G146" i="9"/>
  <c r="E146" i="9" s="1"/>
  <c r="B146" i="9" s="1"/>
  <c r="F146" i="9"/>
  <c r="H145" i="9"/>
  <c r="G145" i="9"/>
  <c r="E145" i="9" s="1"/>
  <c r="B145" i="9" s="1"/>
  <c r="F145" i="9"/>
  <c r="H144" i="9"/>
  <c r="G144" i="9"/>
  <c r="E144" i="9" s="1"/>
  <c r="B144" i="9" s="1"/>
  <c r="F144" i="9"/>
  <c r="H143" i="9"/>
  <c r="E143" i="9" s="1"/>
  <c r="B143" i="9" s="1"/>
  <c r="G143" i="9"/>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F121" i="9"/>
  <c r="B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F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E68" i="9" s="1"/>
  <c r="B68" i="9" s="1"/>
  <c r="G68" i="9"/>
  <c r="F68" i="9"/>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F55" i="9"/>
  <c r="H54" i="9"/>
  <c r="G54" i="9"/>
  <c r="E54" i="9" s="1"/>
  <c r="B54" i="9" s="1"/>
  <c r="F54" i="9"/>
  <c r="H53" i="9"/>
  <c r="E53" i="9" s="1"/>
  <c r="B53" i="9" s="1"/>
  <c r="G53" i="9"/>
  <c r="F53" i="9"/>
  <c r="H52" i="9"/>
  <c r="G52" i="9"/>
  <c r="F52" i="9"/>
  <c r="E52" i="9"/>
  <c r="B52" i="9" s="1"/>
  <c r="H51" i="9"/>
  <c r="G51" i="9"/>
  <c r="F51" i="9"/>
  <c r="H50" i="9"/>
  <c r="G50" i="9"/>
  <c r="F50" i="9"/>
  <c r="E50" i="9"/>
  <c r="B50" i="9" s="1"/>
  <c r="H49" i="9"/>
  <c r="E49" i="9" s="1"/>
  <c r="B49" i="9" s="1"/>
  <c r="G49" i="9"/>
  <c r="F49" i="9"/>
  <c r="H48" i="9"/>
  <c r="G48" i="9"/>
  <c r="F48" i="9"/>
  <c r="E48" i="9"/>
  <c r="B48" i="9" s="1"/>
  <c r="H47" i="9"/>
  <c r="G47" i="9"/>
  <c r="E47" i="9" s="1"/>
  <c r="F47" i="9"/>
  <c r="B47" i="9"/>
  <c r="H46" i="9"/>
  <c r="E46" i="9" s="1"/>
  <c r="B46" i="9" s="1"/>
  <c r="G46" i="9"/>
  <c r="F46" i="9"/>
  <c r="H45" i="9"/>
  <c r="E45" i="9" s="1"/>
  <c r="B45" i="9" s="1"/>
  <c r="G45" i="9"/>
  <c r="F45" i="9"/>
  <c r="H44" i="9"/>
  <c r="G44" i="9"/>
  <c r="E44" i="9" s="1"/>
  <c r="B44" i="9" s="1"/>
  <c r="F44" i="9"/>
  <c r="H43" i="9"/>
  <c r="G43" i="9"/>
  <c r="E43" i="9" s="1"/>
  <c r="B43" i="9" s="1"/>
  <c r="F43" i="9"/>
  <c r="H42" i="9"/>
  <c r="G42" i="9"/>
  <c r="F42" i="9"/>
  <c r="H41" i="9"/>
  <c r="E41" i="9" s="1"/>
  <c r="B41" i="9" s="1"/>
  <c r="G41" i="9"/>
  <c r="F41" i="9"/>
  <c r="H40" i="9"/>
  <c r="G40" i="9"/>
  <c r="F40" i="9"/>
  <c r="E40" i="9"/>
  <c r="B40" i="9" s="1"/>
  <c r="H39" i="9"/>
  <c r="G39" i="9"/>
  <c r="E39" i="9" s="1"/>
  <c r="F39" i="9"/>
  <c r="B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G25" i="9"/>
  <c r="F25" i="9"/>
  <c r="F24" i="9"/>
  <c r="F4" i="9"/>
  <c r="O3" i="9"/>
  <c r="G296" i="9" s="1"/>
  <c r="E296" i="9" s="1"/>
  <c r="I3" i="9"/>
  <c r="H3" i="9"/>
  <c r="G3" i="9"/>
  <c r="D104" i="8"/>
  <c r="D97" i="8"/>
  <c r="D92" i="8"/>
  <c r="C1669" i="1" s="1"/>
  <c r="D87" i="8"/>
  <c r="D82" i="8"/>
  <c r="D77" i="8"/>
  <c r="D72" i="8"/>
  <c r="D67" i="8"/>
  <c r="D62" i="8"/>
  <c r="D57" i="8"/>
  <c r="D52" i="8"/>
  <c r="D46" i="8"/>
  <c r="D37" i="8"/>
  <c r="D27" i="8"/>
  <c r="D25" i="8" s="1"/>
  <c r="C1602" i="1" s="1"/>
  <c r="D18" i="8"/>
  <c r="D8" i="8"/>
  <c r="C1585" i="1" s="1"/>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E522" i="4" s="1"/>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3" i="1" s="1"/>
  <c r="D428" i="4"/>
  <c r="F428" i="4" s="1"/>
  <c r="F427" i="4"/>
  <c r="E427" i="4"/>
  <c r="D427" i="4"/>
  <c r="E426" i="4"/>
  <c r="E647" i="4" s="1"/>
  <c r="D641" i="1"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D373"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E309" i="4" s="1"/>
  <c r="E308"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E225" i="4"/>
  <c r="F225" i="4" s="1"/>
  <c r="D225" i="4"/>
  <c r="F224" i="4"/>
  <c r="F223" i="4"/>
  <c r="F222" i="4"/>
  <c r="E222" i="4"/>
  <c r="D222" i="4"/>
  <c r="D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198"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F135" i="4"/>
  <c r="E135" i="4"/>
  <c r="E134" i="4" s="1"/>
  <c r="D135" i="4"/>
  <c r="D134" i="4"/>
  <c r="F134" i="4" s="1"/>
  <c r="F133" i="4"/>
  <c r="F132" i="4"/>
  <c r="F131" i="4"/>
  <c r="F130" i="4"/>
  <c r="E129" i="4"/>
  <c r="D129" i="4"/>
  <c r="F129" i="4" s="1"/>
  <c r="F128" i="4"/>
  <c r="F127" i="4"/>
  <c r="E126" i="4"/>
  <c r="E125" i="4" s="1"/>
  <c r="D126" i="4"/>
  <c r="F126" i="4" s="1"/>
  <c r="F124" i="4"/>
  <c r="F123" i="4"/>
  <c r="F122" i="4"/>
  <c r="F121" i="4"/>
  <c r="E120" i="4"/>
  <c r="D116"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H27" i="3"/>
  <c r="G27" i="3"/>
  <c r="B27" i="3"/>
  <c r="I26" i="3"/>
  <c r="H26" i="3"/>
  <c r="G26" i="3"/>
  <c r="B26" i="3"/>
  <c r="I24" i="3"/>
  <c r="G24" i="3"/>
  <c r="B24" i="3"/>
  <c r="G23" i="3"/>
  <c r="B23" i="3"/>
  <c r="G22" i="3"/>
  <c r="B22" i="3"/>
  <c r="I21" i="3"/>
  <c r="H21" i="3"/>
  <c r="G21" i="3"/>
  <c r="B21" i="3"/>
  <c r="G19" i="3"/>
  <c r="B19" i="3"/>
  <c r="G18" i="3"/>
  <c r="B18" i="3"/>
  <c r="G17" i="3"/>
  <c r="B17" i="3"/>
  <c r="G16" i="3"/>
  <c r="B16" i="3"/>
  <c r="H10" i="3" a="1"/>
  <c r="H10" i="3" s="1"/>
  <c r="L3" i="9" s="1"/>
  <c r="C1686" i="1"/>
  <c r="H1686" i="1" s="1"/>
  <c r="G1685" i="1"/>
  <c r="C1685" i="1"/>
  <c r="H1685" i="1" s="1"/>
  <c r="C1684" i="1"/>
  <c r="H1684" i="1" s="1"/>
  <c r="H1683" i="1"/>
  <c r="C1683" i="1"/>
  <c r="G1683" i="1" s="1"/>
  <c r="H1682" i="1"/>
  <c r="G1682" i="1"/>
  <c r="C1682" i="1"/>
  <c r="C1681" i="1"/>
  <c r="H1681" i="1" s="1"/>
  <c r="C1680" i="1"/>
  <c r="H1680" i="1" s="1"/>
  <c r="H1679" i="1"/>
  <c r="C1679" i="1"/>
  <c r="G1679" i="1" s="1"/>
  <c r="H1678" i="1"/>
  <c r="G1678" i="1"/>
  <c r="C1678" i="1"/>
  <c r="G1677" i="1"/>
  <c r="C1677" i="1"/>
  <c r="H1677" i="1" s="1"/>
  <c r="C1676" i="1"/>
  <c r="H1676" i="1" s="1"/>
  <c r="H1675" i="1"/>
  <c r="C1675" i="1"/>
  <c r="G1675" i="1" s="1"/>
  <c r="H1674" i="1"/>
  <c r="G1674" i="1"/>
  <c r="C1674" i="1"/>
  <c r="G1673" i="1"/>
  <c r="C1673" i="1"/>
  <c r="H1673" i="1" s="1"/>
  <c r="C1672" i="1"/>
  <c r="H1672" i="1" s="1"/>
  <c r="H1671" i="1"/>
  <c r="C1671" i="1"/>
  <c r="G1671" i="1" s="1"/>
  <c r="C1670" i="1"/>
  <c r="G1670" i="1" s="1"/>
  <c r="C1668" i="1"/>
  <c r="H1668" i="1" s="1"/>
  <c r="H1667" i="1"/>
  <c r="C1667" i="1"/>
  <c r="G1667" i="1" s="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C1655" i="1"/>
  <c r="G1655" i="1" s="1"/>
  <c r="H1654" i="1"/>
  <c r="G1654" i="1"/>
  <c r="C1654" i="1"/>
  <c r="G1653" i="1"/>
  <c r="C1653" i="1"/>
  <c r="H1653" i="1" s="1"/>
  <c r="C1652" i="1"/>
  <c r="H1652" i="1" s="1"/>
  <c r="H1651" i="1"/>
  <c r="C1651" i="1"/>
  <c r="G1651" i="1" s="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G1641" i="1"/>
  <c r="C1641" i="1"/>
  <c r="H1641" i="1" s="1"/>
  <c r="C1640" i="1"/>
  <c r="H1640" i="1" s="1"/>
  <c r="H1639" i="1"/>
  <c r="C1639" i="1"/>
  <c r="G1639" i="1" s="1"/>
  <c r="H1638" i="1"/>
  <c r="G1638" i="1"/>
  <c r="C1638" i="1"/>
  <c r="G1637" i="1"/>
  <c r="C1637" i="1"/>
  <c r="H1637" i="1" s="1"/>
  <c r="C1636" i="1"/>
  <c r="H1636" i="1" s="1"/>
  <c r="H1635" i="1"/>
  <c r="C1635" i="1"/>
  <c r="G1635" i="1" s="1"/>
  <c r="G1634" i="1"/>
  <c r="C1634" i="1"/>
  <c r="H1634" i="1" s="1"/>
  <c r="G1633" i="1"/>
  <c r="C1633" i="1"/>
  <c r="H1633" i="1" s="1"/>
  <c r="C1632" i="1"/>
  <c r="H1632" i="1" s="1"/>
  <c r="H1631" i="1"/>
  <c r="C1631" i="1"/>
  <c r="G1631" i="1" s="1"/>
  <c r="H1630" i="1"/>
  <c r="G1630" i="1"/>
  <c r="C1630" i="1"/>
  <c r="G1629" i="1"/>
  <c r="C1629" i="1"/>
  <c r="H1629" i="1" s="1"/>
  <c r="H1627" i="1"/>
  <c r="C1627" i="1"/>
  <c r="G1627" i="1" s="1"/>
  <c r="H1626" i="1"/>
  <c r="G1626" i="1"/>
  <c r="C1626" i="1"/>
  <c r="G1625" i="1"/>
  <c r="C1625" i="1"/>
  <c r="H1625" i="1" s="1"/>
  <c r="C1624" i="1"/>
  <c r="H1624" i="1" s="1"/>
  <c r="H1623" i="1"/>
  <c r="G1623" i="1"/>
  <c r="C1623" i="1"/>
  <c r="C1620" i="1"/>
  <c r="H1620" i="1" s="1"/>
  <c r="H1619" i="1"/>
  <c r="G1619" i="1"/>
  <c r="C1619" i="1"/>
  <c r="H1618" i="1"/>
  <c r="G1618" i="1"/>
  <c r="C1618" i="1"/>
  <c r="G1617" i="1"/>
  <c r="C1617" i="1"/>
  <c r="H1617" i="1" s="1"/>
  <c r="C1616" i="1"/>
  <c r="H1616" i="1" s="1"/>
  <c r="H1615" i="1"/>
  <c r="G1615" i="1"/>
  <c r="C1615" i="1"/>
  <c r="H1614" i="1"/>
  <c r="G1614" i="1"/>
  <c r="C1614" i="1"/>
  <c r="C1613" i="1"/>
  <c r="H1613" i="1" s="1"/>
  <c r="C1612" i="1"/>
  <c r="H1612" i="1" s="1"/>
  <c r="C1611" i="1"/>
  <c r="H1611" i="1" s="1"/>
  <c r="C1610" i="1"/>
  <c r="H1610" i="1" s="1"/>
  <c r="G1609" i="1"/>
  <c r="C1609" i="1"/>
  <c r="H1609" i="1" s="1"/>
  <c r="C1608" i="1"/>
  <c r="H1608" i="1" s="1"/>
  <c r="C1607" i="1"/>
  <c r="G1607" i="1" s="1"/>
  <c r="H1606" i="1"/>
  <c r="G1606" i="1"/>
  <c r="C1606" i="1"/>
  <c r="C1605" i="1"/>
  <c r="H1605" i="1" s="1"/>
  <c r="H1603" i="1"/>
  <c r="G1603" i="1"/>
  <c r="C1603" i="1"/>
  <c r="G1601" i="1"/>
  <c r="C1601" i="1"/>
  <c r="H1601" i="1" s="1"/>
  <c r="C1600" i="1"/>
  <c r="H1600" i="1" s="1"/>
  <c r="H1599" i="1"/>
  <c r="C1599" i="1"/>
  <c r="G1599" i="1" s="1"/>
  <c r="H1598" i="1"/>
  <c r="G1598" i="1"/>
  <c r="C1598" i="1"/>
  <c r="G1597" i="1"/>
  <c r="C1597" i="1"/>
  <c r="H1597" i="1" s="1"/>
  <c r="C1596" i="1"/>
  <c r="H1596" i="1" s="1"/>
  <c r="H1595" i="1"/>
  <c r="C1595" i="1"/>
  <c r="G1595" i="1" s="1"/>
  <c r="G1594" i="1"/>
  <c r="C1594" i="1"/>
  <c r="H1594" i="1" s="1"/>
  <c r="G1593" i="1"/>
  <c r="C1593" i="1"/>
  <c r="H1593" i="1" s="1"/>
  <c r="C1592" i="1"/>
  <c r="H1592" i="1" s="1"/>
  <c r="C1591" i="1"/>
  <c r="G1591" i="1" s="1"/>
  <c r="C1590" i="1"/>
  <c r="H1590" i="1" s="1"/>
  <c r="G1589" i="1"/>
  <c r="C1589" i="1"/>
  <c r="H1589" i="1" s="1"/>
  <c r="C1588" i="1"/>
  <c r="H1588" i="1" s="1"/>
  <c r="H1587" i="1"/>
  <c r="C1587" i="1"/>
  <c r="G1587" i="1" s="1"/>
  <c r="G1586" i="1"/>
  <c r="C1586" i="1"/>
  <c r="H1586" i="1" s="1"/>
  <c r="C1584" i="1"/>
  <c r="H1584" i="1" s="1"/>
  <c r="H1582" i="1"/>
  <c r="G1582" i="1"/>
  <c r="C1582" i="1"/>
  <c r="D1581" i="1"/>
  <c r="C1581" i="1"/>
  <c r="H1581" i="1" s="1"/>
  <c r="G1580" i="1"/>
  <c r="I1580" i="1" s="1"/>
  <c r="D1580" i="1"/>
  <c r="J1580" i="1" s="1"/>
  <c r="C1580" i="1"/>
  <c r="H1580" i="1" s="1"/>
  <c r="D1579" i="1"/>
  <c r="C1579" i="1"/>
  <c r="H1579" i="1" s="1"/>
  <c r="G1578" i="1"/>
  <c r="I1578" i="1" s="1"/>
  <c r="D1578" i="1"/>
  <c r="J1578" i="1" s="1"/>
  <c r="C1578" i="1"/>
  <c r="H1578" i="1" s="1"/>
  <c r="G1577" i="1"/>
  <c r="D1577" i="1"/>
  <c r="C1577" i="1"/>
  <c r="H1577" i="1" s="1"/>
  <c r="D1576" i="1"/>
  <c r="C1576" i="1"/>
  <c r="H1576" i="1" s="1"/>
  <c r="G1575" i="1"/>
  <c r="I1575" i="1" s="1"/>
  <c r="D1575" i="1"/>
  <c r="J1575" i="1" s="1"/>
  <c r="C1575" i="1"/>
  <c r="H1575" i="1" s="1"/>
  <c r="D1574" i="1"/>
  <c r="C1574" i="1"/>
  <c r="H1574" i="1" s="1"/>
  <c r="G1573" i="1"/>
  <c r="D1573" i="1"/>
  <c r="J1573" i="1" s="1"/>
  <c r="C1573" i="1"/>
  <c r="H1573" i="1" s="1"/>
  <c r="G1572" i="1"/>
  <c r="D1572" i="1"/>
  <c r="C1572" i="1"/>
  <c r="H1572" i="1" s="1"/>
  <c r="G1571" i="1"/>
  <c r="D1571" i="1"/>
  <c r="C1571" i="1"/>
  <c r="H1571" i="1" s="1"/>
  <c r="D1570" i="1"/>
  <c r="C1570" i="1"/>
  <c r="H1570" i="1" s="1"/>
  <c r="G1569" i="1"/>
  <c r="I1569" i="1" s="1"/>
  <c r="D1569" i="1"/>
  <c r="J1569" i="1" s="1"/>
  <c r="C1569" i="1"/>
  <c r="H1569" i="1" s="1"/>
  <c r="D1568" i="1"/>
  <c r="C1568" i="1"/>
  <c r="H1568" i="1" s="1"/>
  <c r="G1567" i="1"/>
  <c r="D1567" i="1"/>
  <c r="J1567" i="1" s="1"/>
  <c r="C1567" i="1"/>
  <c r="H1567" i="1" s="1"/>
  <c r="D1566" i="1"/>
  <c r="C1566" i="1"/>
  <c r="H1566" i="1" s="1"/>
  <c r="G1565" i="1"/>
  <c r="D1565" i="1"/>
  <c r="J1565" i="1" s="1"/>
  <c r="C1565" i="1"/>
  <c r="H1565" i="1" s="1"/>
  <c r="D1564" i="1"/>
  <c r="C1564" i="1"/>
  <c r="H1564" i="1" s="1"/>
  <c r="D1563" i="1"/>
  <c r="C1563" i="1"/>
  <c r="H1563" i="1" s="1"/>
  <c r="G1562" i="1"/>
  <c r="D1562" i="1"/>
  <c r="J1562" i="1" s="1"/>
  <c r="C1562" i="1"/>
  <c r="H1562" i="1" s="1"/>
  <c r="D1561" i="1"/>
  <c r="C1561" i="1"/>
  <c r="H1561" i="1" s="1"/>
  <c r="G1560" i="1"/>
  <c r="D1560" i="1"/>
  <c r="J1560" i="1" s="1"/>
  <c r="C1560" i="1"/>
  <c r="H1560" i="1" s="1"/>
  <c r="D1559" i="1"/>
  <c r="C1559" i="1"/>
  <c r="H1559" i="1" s="1"/>
  <c r="G1558" i="1"/>
  <c r="I1558" i="1" s="1"/>
  <c r="D1558" i="1"/>
  <c r="J1558" i="1" s="1"/>
  <c r="C1558" i="1"/>
  <c r="H1558" i="1" s="1"/>
  <c r="D1557" i="1"/>
  <c r="C1557" i="1"/>
  <c r="H1557" i="1" s="1"/>
  <c r="D1556" i="1"/>
  <c r="C1556" i="1"/>
  <c r="H1556" i="1" s="1"/>
  <c r="D1555" i="1"/>
  <c r="C1555" i="1"/>
  <c r="H1555" i="1" s="1"/>
  <c r="G1554" i="1"/>
  <c r="I1554" i="1" s="1"/>
  <c r="D1554" i="1"/>
  <c r="J1554" i="1" s="1"/>
  <c r="C1554" i="1"/>
  <c r="H1554" i="1" s="1"/>
  <c r="D1553" i="1"/>
  <c r="C1553" i="1"/>
  <c r="H1553" i="1" s="1"/>
  <c r="G1552" i="1"/>
  <c r="D1552" i="1"/>
  <c r="J1552" i="1" s="1"/>
  <c r="C1552" i="1"/>
  <c r="H1552" i="1" s="1"/>
  <c r="D1551" i="1"/>
  <c r="C1551" i="1"/>
  <c r="H1551" i="1" s="1"/>
  <c r="G1550" i="1"/>
  <c r="D1550" i="1"/>
  <c r="J1550" i="1" s="1"/>
  <c r="C1550" i="1"/>
  <c r="H1550" i="1" s="1"/>
  <c r="D1549" i="1"/>
  <c r="C1549" i="1"/>
  <c r="H1549" i="1" s="1"/>
  <c r="G1548" i="1"/>
  <c r="I1548" i="1" s="1"/>
  <c r="D1548" i="1"/>
  <c r="J1548" i="1" s="1"/>
  <c r="C1548" i="1"/>
  <c r="H1548" i="1" s="1"/>
  <c r="H1547" i="1"/>
  <c r="G1547" i="1"/>
  <c r="D1547" i="1"/>
  <c r="C1547" i="1"/>
  <c r="J1547" i="1" s="1"/>
  <c r="D1546" i="1"/>
  <c r="J1546" i="1" s="1"/>
  <c r="C1546" i="1"/>
  <c r="H1546" i="1" s="1"/>
  <c r="H1545" i="1"/>
  <c r="G1545" i="1"/>
  <c r="I1545" i="1" s="1"/>
  <c r="D1545" i="1"/>
  <c r="C1545" i="1"/>
  <c r="J1545" i="1" s="1"/>
  <c r="D1544" i="1"/>
  <c r="J1544" i="1" s="1"/>
  <c r="C1544" i="1"/>
  <c r="H1544" i="1" s="1"/>
  <c r="H1543" i="1"/>
  <c r="G1543" i="1"/>
  <c r="I1543" i="1" s="1"/>
  <c r="D1543" i="1"/>
  <c r="C1543" i="1"/>
  <c r="J1543" i="1" s="1"/>
  <c r="D1542" i="1"/>
  <c r="J1542" i="1" s="1"/>
  <c r="C1542" i="1"/>
  <c r="H1542" i="1" s="1"/>
  <c r="H1541" i="1"/>
  <c r="G1541" i="1"/>
  <c r="I1541" i="1" s="1"/>
  <c r="D1541" i="1"/>
  <c r="C1541" i="1"/>
  <c r="J1541" i="1" s="1"/>
  <c r="H1540" i="1"/>
  <c r="G1540" i="1"/>
  <c r="D1540" i="1"/>
  <c r="C1540" i="1"/>
  <c r="H1539" i="1"/>
  <c r="G1539" i="1"/>
  <c r="D1539" i="1"/>
  <c r="C1539" i="1"/>
  <c r="C1538" i="1"/>
  <c r="D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D841" i="1"/>
  <c r="H841" i="1" s="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D774" i="1"/>
  <c r="H774" i="1" s="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H649" i="1" s="1"/>
  <c r="C649" i="1"/>
  <c r="H648" i="1"/>
  <c r="D648" i="1"/>
  <c r="G648" i="1" s="1"/>
  <c r="C648" i="1"/>
  <c r="H647" i="1"/>
  <c r="G647" i="1"/>
  <c r="D647" i="1"/>
  <c r="C647" i="1"/>
  <c r="D646" i="1"/>
  <c r="G646" i="1" s="1"/>
  <c r="C646" i="1"/>
  <c r="H645" i="1"/>
  <c r="G645" i="1"/>
  <c r="D645" i="1"/>
  <c r="C645" i="1"/>
  <c r="D636" i="1"/>
  <c r="C636" i="1"/>
  <c r="G636" i="1" s="1"/>
  <c r="H635" i="1"/>
  <c r="D635" i="1"/>
  <c r="C635" i="1"/>
  <c r="H632" i="1"/>
  <c r="D632" i="1"/>
  <c r="C632" i="1"/>
  <c r="G632" i="1" s="1"/>
  <c r="D631" i="1"/>
  <c r="C631" i="1"/>
  <c r="G631" i="1" s="1"/>
  <c r="D630" i="1"/>
  <c r="C630" i="1"/>
  <c r="G630" i="1" s="1"/>
  <c r="H629" i="1"/>
  <c r="D629" i="1"/>
  <c r="C629" i="1"/>
  <c r="G629" i="1" s="1"/>
  <c r="H628" i="1"/>
  <c r="D628" i="1"/>
  <c r="C628" i="1"/>
  <c r="G628" i="1" s="1"/>
  <c r="D627" i="1"/>
  <c r="C627" i="1"/>
  <c r="G627" i="1" s="1"/>
  <c r="D626" i="1"/>
  <c r="C626" i="1"/>
  <c r="G626" i="1" s="1"/>
  <c r="H625" i="1"/>
  <c r="D625" i="1"/>
  <c r="C625" i="1"/>
  <c r="G625" i="1" s="1"/>
  <c r="H624" i="1"/>
  <c r="D624" i="1"/>
  <c r="C624" i="1"/>
  <c r="G624" i="1" s="1"/>
  <c r="D623" i="1"/>
  <c r="D622" i="1"/>
  <c r="C622" i="1"/>
  <c r="G622" i="1" s="1"/>
  <c r="H621" i="1"/>
  <c r="D621" i="1"/>
  <c r="C621" i="1"/>
  <c r="G621" i="1" s="1"/>
  <c r="H620" i="1"/>
  <c r="D620" i="1"/>
  <c r="C620" i="1"/>
  <c r="G620" i="1" s="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C591" i="1"/>
  <c r="H590" i="1"/>
  <c r="D590" i="1"/>
  <c r="C590" i="1"/>
  <c r="G590" i="1" s="1"/>
  <c r="H589" i="1"/>
  <c r="D589" i="1"/>
  <c r="C589" i="1"/>
  <c r="G589" i="1" s="1"/>
  <c r="D588" i="1"/>
  <c r="C588" i="1"/>
  <c r="G588" i="1" s="1"/>
  <c r="D587" i="1"/>
  <c r="C587" i="1"/>
  <c r="G587" i="1" s="1"/>
  <c r="H586" i="1"/>
  <c r="D586" i="1"/>
  <c r="C586" i="1"/>
  <c r="G586" i="1" s="1"/>
  <c r="H585" i="1"/>
  <c r="D585" i="1"/>
  <c r="C585" i="1"/>
  <c r="G585" i="1" s="1"/>
  <c r="D584" i="1"/>
  <c r="C584" i="1"/>
  <c r="G584" i="1" s="1"/>
  <c r="D583" i="1"/>
  <c r="C583" i="1"/>
  <c r="G583" i="1" s="1"/>
  <c r="H582" i="1"/>
  <c r="D582" i="1"/>
  <c r="C582" i="1"/>
  <c r="G582" i="1" s="1"/>
  <c r="H581" i="1"/>
  <c r="D581" i="1"/>
  <c r="C581" i="1"/>
  <c r="G581" i="1" s="1"/>
  <c r="D580" i="1"/>
  <c r="C580" i="1"/>
  <c r="G580" i="1" s="1"/>
  <c r="D579" i="1"/>
  <c r="C579" i="1"/>
  <c r="G579" i="1" s="1"/>
  <c r="C578" i="1"/>
  <c r="D577" i="1"/>
  <c r="C577" i="1"/>
  <c r="G577" i="1" s="1"/>
  <c r="D576" i="1"/>
  <c r="C576" i="1"/>
  <c r="G576" i="1" s="1"/>
  <c r="H575" i="1"/>
  <c r="D575" i="1"/>
  <c r="C575" i="1"/>
  <c r="G575" i="1" s="1"/>
  <c r="H574" i="1"/>
  <c r="D574" i="1"/>
  <c r="C574" i="1"/>
  <c r="G574" i="1" s="1"/>
  <c r="D573" i="1"/>
  <c r="C573" i="1"/>
  <c r="G573" i="1" s="1"/>
  <c r="D572" i="1"/>
  <c r="C572" i="1"/>
  <c r="G572" i="1" s="1"/>
  <c r="H571" i="1"/>
  <c r="D571" i="1"/>
  <c r="C571" i="1"/>
  <c r="G571" i="1" s="1"/>
  <c r="H570" i="1"/>
  <c r="D570" i="1"/>
  <c r="C570" i="1"/>
  <c r="G570" i="1" s="1"/>
  <c r="D569" i="1"/>
  <c r="C569" i="1"/>
  <c r="G569" i="1" s="1"/>
  <c r="D568" i="1"/>
  <c r="C568" i="1"/>
  <c r="G568" i="1" s="1"/>
  <c r="H567" i="1"/>
  <c r="D567" i="1"/>
  <c r="C567" i="1"/>
  <c r="G567" i="1" s="1"/>
  <c r="H566" i="1"/>
  <c r="D566" i="1"/>
  <c r="C566" i="1"/>
  <c r="G566" i="1" s="1"/>
  <c r="D565" i="1"/>
  <c r="D564" i="1"/>
  <c r="C564" i="1"/>
  <c r="G564" i="1" s="1"/>
  <c r="H563" i="1"/>
  <c r="D563" i="1"/>
  <c r="C563" i="1"/>
  <c r="G563" i="1" s="1"/>
  <c r="H562" i="1"/>
  <c r="D562" i="1"/>
  <c r="C562" i="1"/>
  <c r="G562" i="1" s="1"/>
  <c r="D561" i="1"/>
  <c r="C561" i="1"/>
  <c r="G561" i="1" s="1"/>
  <c r="D560" i="1"/>
  <c r="C560" i="1"/>
  <c r="G560" i="1" s="1"/>
  <c r="H559" i="1"/>
  <c r="D559" i="1"/>
  <c r="C559" i="1"/>
  <c r="G559" i="1" s="1"/>
  <c r="H558" i="1"/>
  <c r="D558" i="1"/>
  <c r="C558" i="1"/>
  <c r="G558" i="1" s="1"/>
  <c r="D557" i="1"/>
  <c r="C557" i="1"/>
  <c r="G557" i="1" s="1"/>
  <c r="D556" i="1"/>
  <c r="C556" i="1"/>
  <c r="G556" i="1" s="1"/>
  <c r="H555" i="1"/>
  <c r="D555" i="1"/>
  <c r="C555" i="1"/>
  <c r="G555" i="1" s="1"/>
  <c r="H554" i="1"/>
  <c r="D554" i="1"/>
  <c r="C554" i="1"/>
  <c r="G554" i="1" s="1"/>
  <c r="D553" i="1"/>
  <c r="C553" i="1"/>
  <c r="G553" i="1" s="1"/>
  <c r="D552" i="1"/>
  <c r="C552" i="1"/>
  <c r="G552" i="1" s="1"/>
  <c r="H551" i="1"/>
  <c r="D551" i="1"/>
  <c r="C551" i="1"/>
  <c r="G551" i="1" s="1"/>
  <c r="H550" i="1"/>
  <c r="D550" i="1"/>
  <c r="C550" i="1"/>
  <c r="G550" i="1" s="1"/>
  <c r="D549" i="1"/>
  <c r="C549" i="1"/>
  <c r="G549" i="1" s="1"/>
  <c r="D548" i="1"/>
  <c r="C548" i="1"/>
  <c r="G548" i="1" s="1"/>
  <c r="H547" i="1"/>
  <c r="D547" i="1"/>
  <c r="C547" i="1"/>
  <c r="G547" i="1" s="1"/>
  <c r="H546" i="1"/>
  <c r="D546" i="1"/>
  <c r="C546" i="1"/>
  <c r="G546" i="1" s="1"/>
  <c r="D545" i="1"/>
  <c r="C545" i="1"/>
  <c r="G545" i="1" s="1"/>
  <c r="D544" i="1"/>
  <c r="C544" i="1"/>
  <c r="G544" i="1" s="1"/>
  <c r="H543" i="1"/>
  <c r="D543" i="1"/>
  <c r="C543" i="1"/>
  <c r="G543" i="1" s="1"/>
  <c r="H542" i="1"/>
  <c r="D542" i="1"/>
  <c r="C542" i="1"/>
  <c r="G542" i="1" s="1"/>
  <c r="D541" i="1"/>
  <c r="C541" i="1"/>
  <c r="G541" i="1" s="1"/>
  <c r="D540" i="1"/>
  <c r="C540" i="1"/>
  <c r="G540" i="1" s="1"/>
  <c r="H539" i="1"/>
  <c r="D539" i="1"/>
  <c r="C539" i="1"/>
  <c r="G539" i="1" s="1"/>
  <c r="H538" i="1"/>
  <c r="D538" i="1"/>
  <c r="C538" i="1"/>
  <c r="G538" i="1" s="1"/>
  <c r="D537" i="1"/>
  <c r="C537" i="1"/>
  <c r="G537" i="1" s="1"/>
  <c r="D536" i="1"/>
  <c r="C536" i="1"/>
  <c r="G536" i="1" s="1"/>
  <c r="H535" i="1"/>
  <c r="D535" i="1"/>
  <c r="C535" i="1"/>
  <c r="G535" i="1" s="1"/>
  <c r="H534" i="1"/>
  <c r="D534" i="1"/>
  <c r="C534" i="1"/>
  <c r="G534" i="1" s="1"/>
  <c r="D533" i="1"/>
  <c r="C533" i="1"/>
  <c r="G533" i="1" s="1"/>
  <c r="D532" i="1"/>
  <c r="C532" i="1"/>
  <c r="G532" i="1" s="1"/>
  <c r="H531" i="1"/>
  <c r="D531" i="1"/>
  <c r="C531" i="1"/>
  <c r="G531" i="1" s="1"/>
  <c r="H528" i="1"/>
  <c r="D528" i="1"/>
  <c r="C528" i="1"/>
  <c r="G528" i="1" s="1"/>
  <c r="D527" i="1"/>
  <c r="C527" i="1"/>
  <c r="G527" i="1" s="1"/>
  <c r="D526" i="1"/>
  <c r="C526" i="1"/>
  <c r="G526" i="1" s="1"/>
  <c r="H525" i="1"/>
  <c r="D525" i="1"/>
  <c r="C525" i="1"/>
  <c r="G525" i="1" s="1"/>
  <c r="H524" i="1"/>
  <c r="D524" i="1"/>
  <c r="C524" i="1"/>
  <c r="G524" i="1" s="1"/>
  <c r="D523" i="1"/>
  <c r="C523" i="1"/>
  <c r="G523" i="1" s="1"/>
  <c r="D522" i="1"/>
  <c r="C522" i="1"/>
  <c r="G522" i="1" s="1"/>
  <c r="H521" i="1"/>
  <c r="D521" i="1"/>
  <c r="C521" i="1"/>
  <c r="G521" i="1" s="1"/>
  <c r="H520" i="1"/>
  <c r="D520" i="1"/>
  <c r="C520" i="1"/>
  <c r="G520" i="1" s="1"/>
  <c r="D519" i="1"/>
  <c r="C519" i="1"/>
  <c r="G519" i="1" s="1"/>
  <c r="D518" i="1"/>
  <c r="C518" i="1"/>
  <c r="G518" i="1" s="1"/>
  <c r="H517" i="1"/>
  <c r="D517" i="1"/>
  <c r="C517" i="1"/>
  <c r="G517" i="1" s="1"/>
  <c r="D516" i="1"/>
  <c r="D515" i="1"/>
  <c r="C515" i="1"/>
  <c r="G515" i="1" s="1"/>
  <c r="D514" i="1"/>
  <c r="C514" i="1"/>
  <c r="G514" i="1" s="1"/>
  <c r="H513" i="1"/>
  <c r="D513" i="1"/>
  <c r="C513" i="1"/>
  <c r="G513" i="1" s="1"/>
  <c r="H512" i="1"/>
  <c r="D512" i="1"/>
  <c r="C512" i="1"/>
  <c r="G512" i="1" s="1"/>
  <c r="D511" i="1"/>
  <c r="C511" i="1"/>
  <c r="G511" i="1" s="1"/>
  <c r="D510" i="1"/>
  <c r="C510" i="1"/>
  <c r="G510" i="1" s="1"/>
  <c r="H509" i="1"/>
  <c r="D509" i="1"/>
  <c r="C509" i="1"/>
  <c r="G509" i="1" s="1"/>
  <c r="H508" i="1"/>
  <c r="D508" i="1"/>
  <c r="C508" i="1"/>
  <c r="G508" i="1" s="1"/>
  <c r="D507" i="1"/>
  <c r="C507" i="1"/>
  <c r="G507" i="1" s="1"/>
  <c r="D506" i="1"/>
  <c r="C506" i="1"/>
  <c r="G506" i="1" s="1"/>
  <c r="H505" i="1"/>
  <c r="D505" i="1"/>
  <c r="C505" i="1"/>
  <c r="G505" i="1" s="1"/>
  <c r="H504" i="1"/>
  <c r="D504" i="1"/>
  <c r="C504" i="1"/>
  <c r="G504" i="1" s="1"/>
  <c r="D503" i="1"/>
  <c r="C503" i="1"/>
  <c r="G503" i="1" s="1"/>
  <c r="D502" i="1"/>
  <c r="C502" i="1"/>
  <c r="G502" i="1" s="1"/>
  <c r="H501" i="1"/>
  <c r="D501" i="1"/>
  <c r="C501" i="1"/>
  <c r="G501" i="1" s="1"/>
  <c r="H500" i="1"/>
  <c r="D500" i="1"/>
  <c r="C500" i="1"/>
  <c r="G500" i="1" s="1"/>
  <c r="D499" i="1"/>
  <c r="C499" i="1"/>
  <c r="G499" i="1" s="1"/>
  <c r="D498" i="1"/>
  <c r="C498" i="1"/>
  <c r="G498" i="1" s="1"/>
  <c r="H497" i="1"/>
  <c r="D497" i="1"/>
  <c r="C497" i="1"/>
  <c r="G497" i="1" s="1"/>
  <c r="H496" i="1"/>
  <c r="D496" i="1"/>
  <c r="C496" i="1"/>
  <c r="G496" i="1" s="1"/>
  <c r="D495" i="1"/>
  <c r="C495" i="1"/>
  <c r="G495" i="1" s="1"/>
  <c r="D494" i="1"/>
  <c r="C494" i="1"/>
  <c r="G494" i="1" s="1"/>
  <c r="H493" i="1"/>
  <c r="D493" i="1"/>
  <c r="C493" i="1"/>
  <c r="G493" i="1" s="1"/>
  <c r="H492" i="1"/>
  <c r="D492" i="1"/>
  <c r="C492" i="1"/>
  <c r="G492" i="1" s="1"/>
  <c r="D491" i="1"/>
  <c r="C491" i="1"/>
  <c r="G491" i="1" s="1"/>
  <c r="D490" i="1"/>
  <c r="C490" i="1"/>
  <c r="G490" i="1" s="1"/>
  <c r="H489" i="1"/>
  <c r="D489" i="1"/>
  <c r="C489" i="1"/>
  <c r="G489" i="1" s="1"/>
  <c r="H488" i="1"/>
  <c r="D488" i="1"/>
  <c r="C488" i="1"/>
  <c r="G488" i="1" s="1"/>
  <c r="D487" i="1"/>
  <c r="C487" i="1"/>
  <c r="G487" i="1" s="1"/>
  <c r="D486" i="1"/>
  <c r="C486" i="1"/>
  <c r="G486" i="1" s="1"/>
  <c r="D485" i="1"/>
  <c r="H484" i="1"/>
  <c r="D484" i="1"/>
  <c r="C484" i="1"/>
  <c r="G484" i="1" s="1"/>
  <c r="D483" i="1"/>
  <c r="C483" i="1"/>
  <c r="G483" i="1" s="1"/>
  <c r="D482" i="1"/>
  <c r="C482" i="1"/>
  <c r="G482" i="1" s="1"/>
  <c r="H481" i="1"/>
  <c r="D481" i="1"/>
  <c r="C481" i="1"/>
  <c r="G481" i="1" s="1"/>
  <c r="H480" i="1"/>
  <c r="D480" i="1"/>
  <c r="C480" i="1"/>
  <c r="G480" i="1" s="1"/>
  <c r="D479" i="1"/>
  <c r="C479" i="1"/>
  <c r="G479" i="1" s="1"/>
  <c r="D478" i="1"/>
  <c r="C478" i="1"/>
  <c r="G478" i="1" s="1"/>
  <c r="H477" i="1"/>
  <c r="D477" i="1"/>
  <c r="C477" i="1"/>
  <c r="G477" i="1" s="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C421" i="1"/>
  <c r="H416" i="1"/>
  <c r="D416" i="1"/>
  <c r="G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D372" i="1"/>
  <c r="H372" i="1" s="1"/>
  <c r="C372" i="1"/>
  <c r="D371" i="1"/>
  <c r="H371" i="1" s="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G299"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C270" i="1"/>
  <c r="H268" i="1"/>
  <c r="G268" i="1"/>
  <c r="D268" i="1"/>
  <c r="C268" i="1"/>
  <c r="D267" i="1"/>
  <c r="H267" i="1" s="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D224" i="1"/>
  <c r="G224" i="1" s="1"/>
  <c r="C224" i="1"/>
  <c r="D223" i="1"/>
  <c r="H223" i="1" s="1"/>
  <c r="C223" i="1"/>
  <c r="H222" i="1"/>
  <c r="G222" i="1"/>
  <c r="D222" i="1"/>
  <c r="C222" i="1"/>
  <c r="D221" i="1"/>
  <c r="H221" i="1" s="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H193" i="1"/>
  <c r="D193" i="1"/>
  <c r="G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G180" i="1"/>
  <c r="D180" i="1"/>
  <c r="C180" i="1"/>
  <c r="H179" i="1"/>
  <c r="G179" i="1"/>
  <c r="D179" i="1"/>
  <c r="C179" i="1"/>
  <c r="H178" i="1"/>
  <c r="G178" i="1"/>
  <c r="D178" i="1"/>
  <c r="C178" i="1"/>
  <c r="D177" i="1"/>
  <c r="H177" i="1" s="1"/>
  <c r="C177" i="1"/>
  <c r="D176" i="1"/>
  <c r="H176" i="1" s="1"/>
  <c r="C176" i="1"/>
  <c r="D175" i="1"/>
  <c r="H175" i="1" s="1"/>
  <c r="C175" i="1"/>
  <c r="C174" i="1"/>
  <c r="H173" i="1"/>
  <c r="G173" i="1"/>
  <c r="D173" i="1"/>
  <c r="C173" i="1"/>
  <c r="H172" i="1"/>
  <c r="G172" i="1"/>
  <c r="D172" i="1"/>
  <c r="C172" i="1"/>
  <c r="H171" i="1"/>
  <c r="G171" i="1"/>
  <c r="D171" i="1"/>
  <c r="C171" i="1"/>
  <c r="D170" i="1"/>
  <c r="G170" i="1" s="1"/>
  <c r="C170" i="1"/>
  <c r="D169" i="1"/>
  <c r="H169" i="1" s="1"/>
  <c r="C169" i="1"/>
  <c r="D168" i="1"/>
  <c r="H168" i="1" s="1"/>
  <c r="C168" i="1"/>
  <c r="D167" i="1"/>
  <c r="G167" i="1" s="1"/>
  <c r="C167" i="1"/>
  <c r="D166" i="1"/>
  <c r="H166" i="1" s="1"/>
  <c r="C166" i="1"/>
  <c r="H165" i="1"/>
  <c r="G165" i="1"/>
  <c r="D165" i="1"/>
  <c r="C165" i="1"/>
  <c r="H164" i="1"/>
  <c r="G164" i="1"/>
  <c r="D164" i="1"/>
  <c r="C164" i="1"/>
  <c r="D163" i="1"/>
  <c r="H163" i="1" s="1"/>
  <c r="C163" i="1"/>
  <c r="H162" i="1"/>
  <c r="G162" i="1"/>
  <c r="D162" i="1"/>
  <c r="C162" i="1"/>
  <c r="D161" i="1"/>
  <c r="H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0" i="1"/>
  <c r="G10" i="1"/>
  <c r="D10" i="1"/>
  <c r="C10" i="1"/>
  <c r="D9" i="1"/>
  <c r="H9" i="1" s="1"/>
  <c r="C9" i="1"/>
  <c r="D8" i="1"/>
  <c r="H8" i="1" s="1"/>
  <c r="C8" i="1"/>
  <c r="D7" i="1"/>
  <c r="H7" i="1" s="1"/>
  <c r="C7" i="1"/>
  <c r="D6" i="1"/>
  <c r="G6" i="1" s="1"/>
  <c r="C6" i="1"/>
  <c r="D5" i="1"/>
  <c r="H5" i="1" s="1"/>
  <c r="C5" i="1"/>
  <c r="C4" i="1"/>
  <c r="G1686" i="1" l="1"/>
  <c r="G1681" i="1"/>
  <c r="H1669" i="1"/>
  <c r="G1669" i="1"/>
  <c r="H1670" i="1"/>
  <c r="D51" i="8"/>
  <c r="H1655" i="1"/>
  <c r="G1613" i="1"/>
  <c r="G1611" i="1"/>
  <c r="G1610" i="1"/>
  <c r="E36" i="9"/>
  <c r="B36" i="9" s="1"/>
  <c r="E37" i="9"/>
  <c r="B37" i="9" s="1"/>
  <c r="E312" i="9"/>
  <c r="E307" i="9"/>
  <c r="B307" i="9" s="1"/>
  <c r="E327" i="9"/>
  <c r="B327" i="9" s="1"/>
  <c r="H1607" i="1"/>
  <c r="C1604" i="1"/>
  <c r="H1604" i="1" s="1"/>
  <c r="G1602" i="1"/>
  <c r="H1602" i="1"/>
  <c r="D44" i="8"/>
  <c r="I38" i="3" s="1"/>
  <c r="G1605" i="1"/>
  <c r="H1591" i="1"/>
  <c r="G1590" i="1"/>
  <c r="H1585" i="1"/>
  <c r="G1585" i="1"/>
  <c r="C1583" i="1"/>
  <c r="G635" i="1"/>
  <c r="G836" i="1"/>
  <c r="G774" i="1"/>
  <c r="G841" i="1"/>
  <c r="E25" i="9"/>
  <c r="B25" i="9" s="1"/>
  <c r="B296" i="9"/>
  <c r="G650" i="1"/>
  <c r="G649" i="1"/>
  <c r="H646" i="1"/>
  <c r="F656" i="4"/>
  <c r="G414" i="1"/>
  <c r="G422" i="1"/>
  <c r="G381" i="1"/>
  <c r="G374" i="1"/>
  <c r="G375" i="1"/>
  <c r="G372" i="1"/>
  <c r="G369" i="1"/>
  <c r="G371" i="1"/>
  <c r="G423" i="1"/>
  <c r="H423" i="1"/>
  <c r="G300" i="1"/>
  <c r="D421" i="1"/>
  <c r="D270" i="1"/>
  <c r="G271" i="1"/>
  <c r="F274" i="4"/>
  <c r="G267" i="1"/>
  <c r="E82" i="9"/>
  <c r="B82" i="9" s="1"/>
  <c r="G258" i="1"/>
  <c r="G265" i="1"/>
  <c r="G266" i="1"/>
  <c r="F262" i="4"/>
  <c r="G243" i="1"/>
  <c r="E230" i="4"/>
  <c r="D226" i="1" s="1"/>
  <c r="H242" i="1"/>
  <c r="G234" i="1"/>
  <c r="G233" i="1"/>
  <c r="G221" i="1"/>
  <c r="G223" i="1"/>
  <c r="E221" i="4"/>
  <c r="D217" i="1" s="1"/>
  <c r="F221" i="4"/>
  <c r="F246" i="9"/>
  <c r="B246" i="9" s="1"/>
  <c r="H198" i="1"/>
  <c r="G198" i="1"/>
  <c r="G197" i="1"/>
  <c r="B244" i="9"/>
  <c r="G190" i="1"/>
  <c r="G191" i="1"/>
  <c r="F239" i="9"/>
  <c r="B239" i="9" s="1"/>
  <c r="D174" i="1"/>
  <c r="H174" i="1" s="1"/>
  <c r="E51" i="9"/>
  <c r="B51" i="9" s="1"/>
  <c r="F238" i="9"/>
  <c r="B238" i="9" s="1"/>
  <c r="G177" i="1"/>
  <c r="G176" i="1"/>
  <c r="E164" i="4"/>
  <c r="D160" i="1" s="1"/>
  <c r="G175" i="1"/>
  <c r="H170" i="1"/>
  <c r="G169" i="1"/>
  <c r="G168" i="1"/>
  <c r="G166" i="1"/>
  <c r="H167" i="1"/>
  <c r="G161" i="1"/>
  <c r="G163" i="1"/>
  <c r="F154" i="4"/>
  <c r="G122" i="1"/>
  <c r="G124" i="1"/>
  <c r="G116" i="1"/>
  <c r="H116" i="1"/>
  <c r="F120" i="4"/>
  <c r="E106" i="4"/>
  <c r="D102" i="1" s="1"/>
  <c r="G113" i="1"/>
  <c r="B236" i="9"/>
  <c r="G93" i="1"/>
  <c r="G87" i="1"/>
  <c r="G90" i="1"/>
  <c r="E42" i="9"/>
  <c r="B42" i="9" s="1"/>
  <c r="B232" i="9"/>
  <c r="H79" i="1"/>
  <c r="G79" i="1"/>
  <c r="E82" i="4"/>
  <c r="D78" i="1" s="1"/>
  <c r="G54" i="1"/>
  <c r="G55" i="1"/>
  <c r="G25" i="1"/>
  <c r="G27" i="1"/>
  <c r="G19" i="1"/>
  <c r="G23" i="1"/>
  <c r="E28" i="9"/>
  <c r="B28" i="9" s="1"/>
  <c r="F230" i="9"/>
  <c r="B230" i="9" s="1"/>
  <c r="H11" i="1"/>
  <c r="G9" i="1"/>
  <c r="G8" i="1"/>
  <c r="G7" i="1"/>
  <c r="D4" i="1"/>
  <c r="H4" i="1" s="1"/>
  <c r="H6" i="1"/>
  <c r="G5" i="1"/>
  <c r="D3" i="1"/>
  <c r="F8" i="4"/>
  <c r="H478" i="1"/>
  <c r="H482" i="1"/>
  <c r="H486" i="1"/>
  <c r="H490" i="1"/>
  <c r="H494" i="1"/>
  <c r="H498" i="1"/>
  <c r="H502" i="1"/>
  <c r="H506" i="1"/>
  <c r="H510" i="1"/>
  <c r="H514" i="1"/>
  <c r="H518" i="1"/>
  <c r="H522" i="1"/>
  <c r="H526" i="1"/>
  <c r="H532" i="1"/>
  <c r="H536" i="1"/>
  <c r="H540" i="1"/>
  <c r="H544" i="1"/>
  <c r="H548" i="1"/>
  <c r="H552" i="1"/>
  <c r="H556" i="1"/>
  <c r="H560" i="1"/>
  <c r="H564" i="1"/>
  <c r="H568" i="1"/>
  <c r="H572" i="1"/>
  <c r="H576" i="1"/>
  <c r="H579" i="1"/>
  <c r="H583" i="1"/>
  <c r="H587" i="1"/>
  <c r="H594" i="1"/>
  <c r="H598" i="1"/>
  <c r="H602" i="1"/>
  <c r="H606" i="1"/>
  <c r="H610" i="1"/>
  <c r="H614" i="1"/>
  <c r="H618" i="1"/>
  <c r="H622" i="1"/>
  <c r="H626" i="1"/>
  <c r="H630" i="1"/>
  <c r="H636" i="1"/>
  <c r="H479" i="1"/>
  <c r="H483" i="1"/>
  <c r="H487" i="1"/>
  <c r="H491" i="1"/>
  <c r="H495" i="1"/>
  <c r="H499" i="1"/>
  <c r="H503" i="1"/>
  <c r="H507" i="1"/>
  <c r="H511" i="1"/>
  <c r="H515" i="1"/>
  <c r="H519" i="1"/>
  <c r="H523" i="1"/>
  <c r="H527" i="1"/>
  <c r="H533" i="1"/>
  <c r="H537" i="1"/>
  <c r="H541" i="1"/>
  <c r="H545" i="1"/>
  <c r="H549" i="1"/>
  <c r="H553" i="1"/>
  <c r="H557" i="1"/>
  <c r="H561" i="1"/>
  <c r="H569" i="1"/>
  <c r="H573" i="1"/>
  <c r="H577" i="1"/>
  <c r="H580" i="1"/>
  <c r="H584" i="1"/>
  <c r="H588" i="1"/>
  <c r="H595" i="1"/>
  <c r="H599" i="1"/>
  <c r="H603" i="1"/>
  <c r="H607" i="1"/>
  <c r="H611" i="1"/>
  <c r="H615" i="1"/>
  <c r="H619" i="1"/>
  <c r="H627" i="1"/>
  <c r="H631" i="1"/>
  <c r="I1550" i="1"/>
  <c r="I1560" i="1"/>
  <c r="I1565" i="1"/>
  <c r="I1552" i="1"/>
  <c r="I1562" i="1"/>
  <c r="I1567" i="1"/>
  <c r="I1573" i="1"/>
  <c r="E430" i="4"/>
  <c r="F202" i="4"/>
  <c r="F647" i="4"/>
  <c r="C641" i="1"/>
  <c r="F431" i="4"/>
  <c r="D7" i="4"/>
  <c r="D49" i="4"/>
  <c r="F91" i="4"/>
  <c r="D125" i="4"/>
  <c r="D153" i="4"/>
  <c r="F237" i="4"/>
  <c r="D273" i="4"/>
  <c r="E373" i="4"/>
  <c r="D368" i="1" s="1"/>
  <c r="F426" i="4"/>
  <c r="D536" i="4"/>
  <c r="E597" i="4"/>
  <c r="D591" i="1" s="1"/>
  <c r="G591" i="1" s="1"/>
  <c r="E5" i="7"/>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D82" i="4"/>
  <c r="D106" i="4"/>
  <c r="D140" i="4"/>
  <c r="D164" i="4"/>
  <c r="D230" i="4"/>
  <c r="D309" i="4"/>
  <c r="D361" i="4"/>
  <c r="D648" i="4"/>
  <c r="D522" i="4"/>
  <c r="D571" i="4"/>
  <c r="F572" i="4"/>
  <c r="E584" i="4"/>
  <c r="D578" i="1" s="1"/>
  <c r="H578" i="1" s="1"/>
  <c r="D629" i="4"/>
  <c r="F630" i="4"/>
  <c r="F7" i="5"/>
  <c r="G345" i="9"/>
  <c r="E345" i="9" s="1"/>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E648" i="4"/>
  <c r="D642" i="1" s="1"/>
  <c r="D479" i="4"/>
  <c r="D430" i="4" s="1"/>
  <c r="D491" i="4"/>
  <c r="E536" i="4"/>
  <c r="G156" i="9"/>
  <c r="E156" i="9" s="1"/>
  <c r="B156" i="9" s="1"/>
  <c r="F607" i="4"/>
  <c r="G338" i="9"/>
  <c r="E338" i="9" s="1"/>
  <c r="B338" i="9" s="1"/>
  <c r="F203" i="5"/>
  <c r="E88" i="5"/>
  <c r="D1093" i="1" s="1"/>
  <c r="F89" i="5"/>
  <c r="E177" i="5"/>
  <c r="F178" i="5"/>
  <c r="F204" i="5"/>
  <c r="D274" i="5"/>
  <c r="F36" i="6"/>
  <c r="F130" i="6"/>
  <c r="G315" i="9"/>
  <c r="G316" i="9"/>
  <c r="E339" i="9"/>
  <c r="B339" i="9" s="1"/>
  <c r="G347" i="9"/>
  <c r="E347" i="9" s="1"/>
  <c r="D69" i="5"/>
  <c r="D135" i="5"/>
  <c r="H316" i="9"/>
  <c r="H315" i="9"/>
  <c r="B55" i="9"/>
  <c r="D88" i="5"/>
  <c r="F150" i="5"/>
  <c r="D177" i="5"/>
  <c r="E337" i="9"/>
  <c r="B337" i="9" s="1"/>
  <c r="F219" i="5"/>
  <c r="F5" i="6"/>
  <c r="D141" i="6"/>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H310" i="9"/>
  <c r="G223" i="9"/>
  <c r="E223" i="9" s="1"/>
  <c r="B223" i="9" s="1"/>
  <c r="G219" i="9"/>
  <c r="E219" i="9" s="1"/>
  <c r="B219" i="9" s="1"/>
  <c r="G215" i="9"/>
  <c r="E215" i="9" s="1"/>
  <c r="B215" i="9" s="1"/>
  <c r="G180" i="9"/>
  <c r="H179" i="9"/>
  <c r="G220" i="9"/>
  <c r="E220" i="9" s="1"/>
  <c r="B220" i="9" s="1"/>
  <c r="G216" i="9"/>
  <c r="E216" i="9" s="1"/>
  <c r="B216"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05" i="9"/>
  <c r="E205" i="9" s="1"/>
  <c r="B205" i="9" s="1"/>
  <c r="G203" i="9"/>
  <c r="E203" i="9" s="1"/>
  <c r="B203" i="9" s="1"/>
  <c r="G201" i="9"/>
  <c r="E201" i="9" s="1"/>
  <c r="B201" i="9" s="1"/>
  <c r="G199" i="9"/>
  <c r="E199" i="9" s="1"/>
  <c r="B199" i="9" s="1"/>
  <c r="G197" i="9"/>
  <c r="E197" i="9" s="1"/>
  <c r="B197" i="9" s="1"/>
  <c r="G194" i="9"/>
  <c r="E194" i="9" s="1"/>
  <c r="B194" i="9" s="1"/>
  <c r="G190" i="9"/>
  <c r="E190" i="9" s="1"/>
  <c r="B190" i="9" s="1"/>
  <c r="G186" i="9"/>
  <c r="E186" i="9" s="1"/>
  <c r="B186" i="9" s="1"/>
  <c r="G182" i="9"/>
  <c r="E182" i="9" s="1"/>
  <c r="B182" i="9" s="1"/>
  <c r="G178" i="9"/>
  <c r="E178" i="9" s="1"/>
  <c r="B178" i="9" s="1"/>
  <c r="G174" i="9"/>
  <c r="E174" i="9" s="1"/>
  <c r="B174" i="9" s="1"/>
  <c r="G222" i="9"/>
  <c r="E222" i="9" s="1"/>
  <c r="B222" i="9" s="1"/>
  <c r="G214" i="9"/>
  <c r="E214" i="9" s="1"/>
  <c r="B214" i="9" s="1"/>
  <c r="G207" i="9"/>
  <c r="E207" i="9" s="1"/>
  <c r="B207" i="9" s="1"/>
  <c r="G195" i="9"/>
  <c r="E195" i="9" s="1"/>
  <c r="B195" i="9" s="1"/>
  <c r="G191" i="9"/>
  <c r="E191" i="9" s="1"/>
  <c r="B191" i="9" s="1"/>
  <c r="G187" i="9"/>
  <c r="E187" i="9" s="1"/>
  <c r="B187" i="9" s="1"/>
  <c r="G183" i="9"/>
  <c r="E183" i="9" s="1"/>
  <c r="B183" i="9" s="1"/>
  <c r="G179" i="9"/>
  <c r="E179" i="9" s="1"/>
  <c r="B179"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2" i="9"/>
  <c r="E192" i="9" s="1"/>
  <c r="B192" i="9" s="1"/>
  <c r="G188" i="9"/>
  <c r="E188" i="9" s="1"/>
  <c r="B188" i="9" s="1"/>
  <c r="G184" i="9"/>
  <c r="E184" i="9" s="1"/>
  <c r="B184" i="9" s="1"/>
  <c r="H180" i="9"/>
  <c r="G176" i="9"/>
  <c r="E176" i="9" s="1"/>
  <c r="B176" i="9" s="1"/>
  <c r="G218" i="9"/>
  <c r="E218" i="9" s="1"/>
  <c r="B218" i="9" s="1"/>
  <c r="G193" i="9"/>
  <c r="E193" i="9" s="1"/>
  <c r="B193" i="9" s="1"/>
  <c r="G189" i="9"/>
  <c r="E189" i="9" s="1"/>
  <c r="B189" i="9" s="1"/>
  <c r="G185" i="9"/>
  <c r="E185" i="9" s="1"/>
  <c r="B185" i="9" s="1"/>
  <c r="G181" i="9"/>
  <c r="E181" i="9" s="1"/>
  <c r="B181" i="9" s="1"/>
  <c r="G177" i="9"/>
  <c r="E177" i="9" s="1"/>
  <c r="B177" i="9" s="1"/>
  <c r="I10" i="9"/>
  <c r="F298" i="9"/>
  <c r="E157" i="9"/>
  <c r="B157" i="9" s="1"/>
  <c r="E161" i="9"/>
  <c r="B161" i="9" s="1"/>
  <c r="E165" i="9"/>
  <c r="B165" i="9" s="1"/>
  <c r="E169" i="9"/>
  <c r="B169" i="9" s="1"/>
  <c r="E173" i="9"/>
  <c r="B173" i="9" s="1"/>
  <c r="E305" i="9"/>
  <c r="B305" i="9" s="1"/>
  <c r="B312" i="9"/>
  <c r="B317" i="9"/>
  <c r="B321" i="9"/>
  <c r="B325" i="9"/>
  <c r="B329" i="9"/>
  <c r="B333" i="9"/>
  <c r="B291" i="9"/>
  <c r="B313" i="9"/>
  <c r="B320" i="9"/>
  <c r="B324" i="9"/>
  <c r="B328" i="9"/>
  <c r="B332" i="9"/>
  <c r="E335" i="9"/>
  <c r="B335" i="9" s="1"/>
  <c r="D45" i="8" l="1"/>
  <c r="C1628" i="1"/>
  <c r="G1604" i="1"/>
  <c r="H19" i="9"/>
  <c r="E19" i="9" s="1"/>
  <c r="B19" i="9" s="1"/>
  <c r="G343" i="9"/>
  <c r="E343" i="9" s="1"/>
  <c r="B343" i="9" s="1"/>
  <c r="K1480" i="9"/>
  <c r="G342" i="9"/>
  <c r="E342" i="9" s="1"/>
  <c r="B342" i="9" s="1"/>
  <c r="C1621" i="1"/>
  <c r="H1621" i="1" s="1"/>
  <c r="H1583" i="1"/>
  <c r="G1583" i="1"/>
  <c r="F228" i="9"/>
  <c r="B228" i="9" s="1"/>
  <c r="E360" i="4"/>
  <c r="E417" i="4" s="1"/>
  <c r="D412" i="1" s="1"/>
  <c r="F373" i="4"/>
  <c r="H421" i="1"/>
  <c r="G421" i="1"/>
  <c r="H270" i="1"/>
  <c r="G270" i="1"/>
  <c r="H217" i="1"/>
  <c r="G217" i="1"/>
  <c r="G174" i="1"/>
  <c r="E152" i="4"/>
  <c r="E299" i="4" s="1"/>
  <c r="E6" i="4"/>
  <c r="D2" i="1" s="1"/>
  <c r="G4" i="1"/>
  <c r="F430" i="4"/>
  <c r="C424" i="1"/>
  <c r="F69" i="5"/>
  <c r="H22" i="3"/>
  <c r="C1074" i="1"/>
  <c r="E316" i="9"/>
  <c r="B316" i="9" s="1"/>
  <c r="E176" i="5"/>
  <c r="D1180" i="1" s="1"/>
  <c r="D1181" i="1"/>
  <c r="I23" i="3"/>
  <c r="F491" i="4"/>
  <c r="C485" i="1"/>
  <c r="D6" i="5"/>
  <c r="F648" i="4"/>
  <c r="C642" i="1"/>
  <c r="F164" i="4"/>
  <c r="C160" i="1"/>
  <c r="F273" i="4"/>
  <c r="C269" i="1"/>
  <c r="E180" i="9"/>
  <c r="B180" i="9" s="1"/>
  <c r="F88" i="5"/>
  <c r="C1093" i="1"/>
  <c r="E315" i="9"/>
  <c r="B315" i="9" s="1"/>
  <c r="F274" i="5"/>
  <c r="D251" i="5"/>
  <c r="C1278" i="1"/>
  <c r="F479" i="4"/>
  <c r="C473" i="1"/>
  <c r="B345" i="9"/>
  <c r="E344" i="9"/>
  <c r="I10" i="3" s="1"/>
  <c r="F361" i="4"/>
  <c r="D360" i="4"/>
  <c r="C356" i="1"/>
  <c r="F140" i="4"/>
  <c r="C136" i="1"/>
  <c r="D535" i="4"/>
  <c r="F536" i="4"/>
  <c r="C530" i="1"/>
  <c r="F49" i="4"/>
  <c r="C45" i="1"/>
  <c r="G641" i="1"/>
  <c r="H641" i="1"/>
  <c r="E418" i="4"/>
  <c r="D413" i="1" s="1"/>
  <c r="D355" i="1"/>
  <c r="G578" i="1"/>
  <c r="E346" i="9"/>
  <c r="B347" i="9"/>
  <c r="E69" i="5"/>
  <c r="F571" i="4"/>
  <c r="C565" i="1"/>
  <c r="F309" i="4"/>
  <c r="D308" i="4"/>
  <c r="C304" i="1"/>
  <c r="F106" i="4"/>
  <c r="C102" i="1"/>
  <c r="G24" i="9"/>
  <c r="H24" i="9"/>
  <c r="F153" i="4"/>
  <c r="D152" i="4"/>
  <c r="C149" i="1"/>
  <c r="F7" i="4"/>
  <c r="D6" i="4"/>
  <c r="C3" i="1"/>
  <c r="E309" i="9"/>
  <c r="B309" i="9" s="1"/>
  <c r="F141" i="6"/>
  <c r="H30" i="3"/>
  <c r="C1537" i="1"/>
  <c r="F177" i="5"/>
  <c r="D176" i="5"/>
  <c r="H23" i="3"/>
  <c r="C1181" i="1"/>
  <c r="F135" i="5"/>
  <c r="C1140" i="1"/>
  <c r="E535" i="4"/>
  <c r="D530" i="1"/>
  <c r="F629" i="4"/>
  <c r="C623" i="1"/>
  <c r="F522" i="4"/>
  <c r="C516" i="1"/>
  <c r="F230" i="4"/>
  <c r="C226" i="1"/>
  <c r="F82" i="4"/>
  <c r="C78" i="1"/>
  <c r="D1538" i="1"/>
  <c r="I32" i="3"/>
  <c r="H368" i="1"/>
  <c r="G368" i="1"/>
  <c r="F125" i="4"/>
  <c r="C121" i="1"/>
  <c r="E639" i="4"/>
  <c r="D633" i="1" s="1"/>
  <c r="D424" i="1"/>
  <c r="H591" i="1"/>
  <c r="H1628" i="1" l="1"/>
  <c r="G1628" i="1"/>
  <c r="I39" i="3"/>
  <c r="C1622" i="1"/>
  <c r="E341" i="9"/>
  <c r="G1621" i="1"/>
  <c r="E24" i="9"/>
  <c r="D148" i="1"/>
  <c r="I17" i="3"/>
  <c r="E422" i="4"/>
  <c r="E643" i="4" s="1"/>
  <c r="I16" i="3"/>
  <c r="F152" i="4"/>
  <c r="H17" i="3"/>
  <c r="D299" i="4"/>
  <c r="C148" i="1"/>
  <c r="G1278" i="1"/>
  <c r="H1278" i="1"/>
  <c r="E640" i="4"/>
  <c r="D634" i="1" s="1"/>
  <c r="D529" i="1"/>
  <c r="G3" i="1"/>
  <c r="H3" i="1"/>
  <c r="H102" i="1"/>
  <c r="G102" i="1"/>
  <c r="G530" i="1"/>
  <c r="H530" i="1"/>
  <c r="G1093" i="1"/>
  <c r="H1093" i="1"/>
  <c r="H121" i="1"/>
  <c r="G121" i="1"/>
  <c r="H226" i="1"/>
  <c r="G226" i="1"/>
  <c r="G623" i="1"/>
  <c r="H623" i="1"/>
  <c r="H1140" i="1"/>
  <c r="G1140" i="1"/>
  <c r="F176" i="5"/>
  <c r="C1180" i="1"/>
  <c r="D300" i="4"/>
  <c r="F6" i="4"/>
  <c r="H16" i="3"/>
  <c r="D422" i="4"/>
  <c r="C2" i="1"/>
  <c r="G565" i="1"/>
  <c r="H565" i="1"/>
  <c r="D637" i="1"/>
  <c r="G356" i="1"/>
  <c r="H356" i="1"/>
  <c r="F251" i="5"/>
  <c r="H24" i="3"/>
  <c r="C1255" i="1"/>
  <c r="G160" i="1"/>
  <c r="H160" i="1"/>
  <c r="G299" i="9"/>
  <c r="F6" i="5"/>
  <c r="C1011" i="1"/>
  <c r="G424" i="1"/>
  <c r="H424" i="1"/>
  <c r="G1538" i="1"/>
  <c r="H1538" i="1"/>
  <c r="G304" i="1"/>
  <c r="H304" i="1"/>
  <c r="H45" i="1"/>
  <c r="G45" i="1"/>
  <c r="D640" i="4"/>
  <c r="F535" i="4"/>
  <c r="C529" i="1"/>
  <c r="D418" i="4"/>
  <c r="F360" i="4"/>
  <c r="C355" i="1"/>
  <c r="H473" i="1"/>
  <c r="G473" i="1"/>
  <c r="E301" i="4"/>
  <c r="D297" i="1" s="1"/>
  <c r="E423" i="4"/>
  <c r="D295" i="1"/>
  <c r="E300" i="4"/>
  <c r="D296" i="1" s="1"/>
  <c r="G485" i="1"/>
  <c r="H485" i="1"/>
  <c r="H78" i="1"/>
  <c r="G78" i="1"/>
  <c r="G516" i="1"/>
  <c r="H516" i="1"/>
  <c r="G1181" i="1"/>
  <c r="H1181" i="1"/>
  <c r="G1537" i="1"/>
  <c r="H1537" i="1"/>
  <c r="H9" i="3"/>
  <c r="H149" i="1"/>
  <c r="G149" i="1"/>
  <c r="B24" i="9"/>
  <c r="D417" i="4"/>
  <c r="F308" i="4"/>
  <c r="C303" i="1"/>
  <c r="D1074" i="1"/>
  <c r="H1074" i="1" s="1"/>
  <c r="I22" i="3"/>
  <c r="E6" i="5"/>
  <c r="G306" i="9" s="1"/>
  <c r="E306" i="9" s="1"/>
  <c r="B306" i="9" s="1"/>
  <c r="H136" i="1"/>
  <c r="G136" i="1"/>
  <c r="H269" i="1"/>
  <c r="G269" i="1"/>
  <c r="G642" i="1"/>
  <c r="H642" i="1"/>
  <c r="D639" i="4"/>
  <c r="H1622" i="1" l="1"/>
  <c r="G1622" i="1"/>
  <c r="H11" i="3"/>
  <c r="N3" i="9" s="1"/>
  <c r="D417" i="1"/>
  <c r="K3" i="9"/>
  <c r="I9" i="3"/>
  <c r="G529" i="1"/>
  <c r="H529" i="1"/>
  <c r="G1180" i="1"/>
  <c r="H1180" i="1"/>
  <c r="G1074" i="1"/>
  <c r="H148" i="1"/>
  <c r="G148" i="1"/>
  <c r="F417" i="4"/>
  <c r="C412" i="1"/>
  <c r="E644" i="4"/>
  <c r="E425" i="4"/>
  <c r="D420" i="1" s="1"/>
  <c r="D418" i="1"/>
  <c r="H20" i="9"/>
  <c r="E424" i="4"/>
  <c r="D419" i="1" s="1"/>
  <c r="G355" i="1"/>
  <c r="H355" i="1"/>
  <c r="G1255" i="1"/>
  <c r="H1255" i="1"/>
  <c r="D301" i="4"/>
  <c r="F299" i="4"/>
  <c r="D423" i="4"/>
  <c r="C295" i="1"/>
  <c r="G303" i="1"/>
  <c r="H303" i="1"/>
  <c r="H299" i="9"/>
  <c r="D1011" i="1"/>
  <c r="H8" i="3" s="1"/>
  <c r="F640" i="4"/>
  <c r="C634" i="1"/>
  <c r="E299" i="9"/>
  <c r="G2" i="1"/>
  <c r="H2" i="1"/>
  <c r="F300" i="4"/>
  <c r="C296" i="1"/>
  <c r="F639" i="4"/>
  <c r="C633" i="1"/>
  <c r="F418" i="4"/>
  <c r="C413" i="1"/>
  <c r="G1011" i="1"/>
  <c r="H1011" i="1"/>
  <c r="D643" i="4"/>
  <c r="D424" i="4"/>
  <c r="F422" i="4"/>
  <c r="C417" i="1"/>
  <c r="I11" i="3" l="1"/>
  <c r="M3" i="9"/>
  <c r="G295" i="1"/>
  <c r="H295" i="1"/>
  <c r="E646" i="4"/>
  <c r="D638" i="1"/>
  <c r="E645" i="4"/>
  <c r="F643" i="4"/>
  <c r="C637" i="1"/>
  <c r="H413" i="1"/>
  <c r="G413" i="1"/>
  <c r="H296" i="1"/>
  <c r="G296" i="1"/>
  <c r="G417" i="1"/>
  <c r="H417" i="1"/>
  <c r="B299" i="9"/>
  <c r="D644" i="4"/>
  <c r="D645" i="4" s="1"/>
  <c r="D425" i="4"/>
  <c r="F423" i="4"/>
  <c r="C418" i="1"/>
  <c r="G20" i="9"/>
  <c r="E20" i="9" s="1"/>
  <c r="B20" i="9" s="1"/>
  <c r="H412" i="1"/>
  <c r="G412" i="1"/>
  <c r="G633" i="1"/>
  <c r="H633" i="1"/>
  <c r="G634" i="1"/>
  <c r="H634" i="1"/>
  <c r="F424" i="4"/>
  <c r="C419" i="1"/>
  <c r="F301" i="4"/>
  <c r="C297" i="1"/>
  <c r="C639" i="1" l="1"/>
  <c r="F645" i="4"/>
  <c r="F425" i="4"/>
  <c r="C420" i="1"/>
  <c r="D646" i="4"/>
  <c r="F644" i="4"/>
  <c r="C638" i="1"/>
  <c r="E649" i="4"/>
  <c r="D639" i="1"/>
  <c r="G419" i="1"/>
  <c r="H419" i="1"/>
  <c r="H418" i="1"/>
  <c r="G418" i="1"/>
  <c r="G637" i="1"/>
  <c r="H637" i="1"/>
  <c r="H297" i="1"/>
  <c r="G297" i="1"/>
  <c r="E650" i="4"/>
  <c r="D640" i="1"/>
  <c r="G334" i="9"/>
  <c r="H334" i="9"/>
  <c r="E334" i="9" l="1"/>
  <c r="D650" i="4"/>
  <c r="F646" i="4"/>
  <c r="C640" i="1"/>
  <c r="H639" i="1"/>
  <c r="G639" i="1"/>
  <c r="I18" i="3"/>
  <c r="D643" i="1"/>
  <c r="I19" i="3"/>
  <c r="D644" i="1"/>
  <c r="G638" i="1"/>
  <c r="H638" i="1"/>
  <c r="G420" i="1"/>
  <c r="H420" i="1"/>
  <c r="D649" i="4"/>
  <c r="H640" i="1" l="1"/>
  <c r="G640" i="1"/>
  <c r="H7" i="3"/>
  <c r="F650" i="4"/>
  <c r="H19" i="3"/>
  <c r="C644" i="1"/>
  <c r="F649" i="4"/>
  <c r="H18" i="3"/>
  <c r="C643" i="1"/>
  <c r="G297" i="9"/>
  <c r="E297" i="9" s="1"/>
  <c r="B297" i="9" s="1"/>
  <c r="B334" i="9"/>
  <c r="E298" i="9"/>
  <c r="I8" i="3" s="1"/>
  <c r="J3" i="9" l="1"/>
  <c r="G644" i="1"/>
  <c r="H644" i="1"/>
  <c r="H643" i="1"/>
  <c r="G643" i="1"/>
  <c r="L293" i="9" l="1"/>
  <c r="F293" i="9" s="1"/>
  <c r="G295" i="9"/>
  <c r="H295" i="9"/>
  <c r="H18" i="9"/>
  <c r="G18" i="9"/>
  <c r="I13" i="9"/>
  <c r="K9" i="9"/>
  <c r="L15" i="9"/>
  <c r="G21" i="9"/>
  <c r="I8" i="9"/>
  <c r="M15" i="9"/>
  <c r="I5" i="9"/>
  <c r="K11" i="9"/>
  <c r="J17" i="9"/>
  <c r="J5" i="9"/>
  <c r="L16" i="9"/>
  <c r="K5" i="9"/>
  <c r="J10" i="9"/>
  <c r="M16" i="9"/>
  <c r="G22" i="9"/>
  <c r="K10" i="9"/>
  <c r="G16" i="9"/>
  <c r="H21" i="9"/>
  <c r="K7" i="9"/>
  <c r="J12" i="9"/>
  <c r="I6" i="9"/>
  <c r="K12" i="9"/>
  <c r="J9" i="9"/>
  <c r="H15" i="9"/>
  <c r="J6" i="9"/>
  <c r="I11" i="9"/>
  <c r="H17" i="9"/>
  <c r="K6" i="9"/>
  <c r="J11" i="9"/>
  <c r="I17" i="9"/>
  <c r="H22" i="9"/>
  <c r="J8" i="9"/>
  <c r="G15" i="9"/>
  <c r="K8" i="9"/>
  <c r="J13" i="9"/>
  <c r="G17" i="9"/>
  <c r="I7" i="9"/>
  <c r="K13" i="9"/>
  <c r="J7" i="9"/>
  <c r="I12" i="9"/>
  <c r="I9" i="9"/>
  <c r="H16" i="9"/>
  <c r="F16" i="9" l="1"/>
  <c r="F15" i="9"/>
  <c r="E5" i="9"/>
  <c r="B5" i="9" s="1"/>
  <c r="E15" i="9"/>
  <c r="E11" i="9"/>
  <c r="B11" i="9" s="1"/>
  <c r="E12" i="9"/>
  <c r="B12" i="9" s="1"/>
  <c r="E9" i="9"/>
  <c r="B9" i="9" s="1"/>
  <c r="E7" i="9"/>
  <c r="B7" i="9" s="1"/>
  <c r="E6" i="9"/>
  <c r="B6" i="9" s="1"/>
  <c r="E16" i="9"/>
  <c r="E10" i="9"/>
  <c r="B10" i="9" s="1"/>
  <c r="E8" i="9"/>
  <c r="B8" i="9" s="1"/>
  <c r="E13" i="9"/>
  <c r="B13" i="9" s="1"/>
  <c r="E295" i="9"/>
  <c r="E22" i="9"/>
  <c r="B22" i="9" s="1"/>
  <c r="E17" i="9"/>
  <c r="B17" i="9" s="1"/>
  <c r="E21" i="9"/>
  <c r="B21" i="9" s="1"/>
  <c r="E18" i="9"/>
  <c r="B18" i="9" s="1"/>
  <c r="B293" i="9"/>
  <c r="F23" i="9"/>
  <c r="B15" i="9" l="1"/>
  <c r="F14" i="9"/>
  <c r="B16" i="9"/>
  <c r="B295" i="9"/>
  <c r="E23" i="9"/>
  <c r="I7" i="3" s="1"/>
  <c r="F3"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<sst xmlns="http://schemas.openxmlformats.org/spreadsheetml/2006/main" count="4719" uniqueCount="3650">
  <si>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</si>
  <si>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</si>
  <si>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</si>
  <si>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</si>
  <si>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</si>
  <si>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</si>
  <si>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</si>
  <si>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</si>
  <si>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</si>
  <si>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</si>
  <si>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</si>
  <si>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</si>
  <si>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</si>
  <si>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</si>
  <si>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</si>
  <si>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</si>
  <si>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</si>
  <si>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</si>
  <si>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</si>
  <si>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</si>
  <si>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</si>
  <si>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</si>
  <si>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</si>
  <si>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</si>
  <si>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</si>
  <si>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</si>
  <si>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</si>
  <si>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</si>
  <si>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</si>
  <si>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</si>
  <si>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</si>
  <si>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DEKANOVEC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</si>
  <si>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</si>
  <si>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</si>
  <si>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</si>
  <si>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</si>
  <si>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</si>
  <si>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</si>
  <si>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</si>
  <si>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</si>
  <si>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</si>
  <si>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</si>
  <si>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</si>
  <si>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</si>
  <si>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</si>
  <si>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</si>
  <si>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</si>
  <si>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</si>
  <si>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</si>
  <si>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</si>
  <si>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</si>
  <si>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</si>
  <si>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</si>
  <si>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</si>
  <si>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</si>
  <si>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</si>
  <si>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32867 - OPĆINA DEKANOVEC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</si>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</sst>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198085.84</v>
      </c>
      <c r="D2" s="6">
        <f>'PR-RAS'!E6</f>
        <v>228439.97</v>
      </c>
      <c r="E2" s="6">
        <v>0</v>
      </c>
      <c r="F2" s="6">
        <v>0</v>
      </c>
      <c r="G2" s="7">
        <f t="shared" ref="G2:G274" si="0">(B2/1000)*(C2*1+D2*2)</f>
        <v>654.96578</v>
      </c>
      <c r="H2" s="7">
        <f t="shared" ref="H2:H274" si="1">ABS(C2-ROUND(C2,0))+ABS(D2-ROUND(D2,0))</f>
        <v>0.19000000000232831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105906.9</v>
      </c>
      <c r="D3" s="1">
        <f>'PR-RAS'!E7</f>
        <v>125179.64000000001</v>
      </c>
      <c r="E3" s="1">
        <v>0</v>
      </c>
      <c r="F3" s="1">
        <v>0</v>
      </c>
      <c r="G3" s="2">
        <f t="shared" si="0"/>
        <v>712.53236000000015</v>
      </c>
      <c r="H3" s="2">
        <f t="shared" si="1"/>
        <v>0.45999999999185093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100007.51999999999</v>
      </c>
      <c r="D4" s="1">
        <f>'PR-RAS'!E8</f>
        <v>121392.99</v>
      </c>
      <c r="E4" s="1">
        <v>0</v>
      </c>
      <c r="F4" s="1">
        <v>0</v>
      </c>
      <c r="G4" s="2">
        <f t="shared" si="0"/>
        <v>1028.3805</v>
      </c>
      <c r="H4" s="2">
        <f t="shared" si="1"/>
        <v>0.49000000000523869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116647.87</v>
      </c>
      <c r="D5" s="1">
        <f>'PR-RAS'!E9</f>
        <v>142003.91</v>
      </c>
      <c r="E5" s="1">
        <v>0</v>
      </c>
      <c r="F5" s="1">
        <v>0</v>
      </c>
      <c r="G5" s="2">
        <f t="shared" si="0"/>
        <v>1602.62276</v>
      </c>
      <c r="H5" s="2">
        <f t="shared" si="1"/>
        <v>0.22000000000116415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6067.1</v>
      </c>
      <c r="D6" s="1">
        <f>'PR-RAS'!E10</f>
        <v>7679.07</v>
      </c>
      <c r="E6" s="1">
        <v>0</v>
      </c>
      <c r="F6" s="1">
        <v>0</v>
      </c>
      <c r="G6" s="2">
        <f t="shared" si="0"/>
        <v>107.1262</v>
      </c>
      <c r="H6" s="2">
        <f t="shared" si="1"/>
        <v>0.17000000000007276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3356.82</v>
      </c>
      <c r="D7" s="1">
        <f>'PR-RAS'!E11</f>
        <v>3993.63</v>
      </c>
      <c r="E7" s="1">
        <v>0</v>
      </c>
      <c r="F7" s="1">
        <v>0</v>
      </c>
      <c r="G7" s="2">
        <f t="shared" si="0"/>
        <v>68.064480000000003</v>
      </c>
      <c r="H7" s="2">
        <f t="shared" si="1"/>
        <v>0.54999999999972715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16219.39</v>
      </c>
      <c r="D8" s="1">
        <f>'PR-RAS'!E12</f>
        <v>5545.34</v>
      </c>
      <c r="E8" s="1">
        <v>0</v>
      </c>
      <c r="F8" s="1">
        <v>0</v>
      </c>
      <c r="G8" s="2">
        <f t="shared" si="0"/>
        <v>191.17049</v>
      </c>
      <c r="H8" s="2">
        <f t="shared" si="1"/>
        <v>0.72999999999956344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1851.75</v>
      </c>
      <c r="D9" s="1">
        <f>'PR-RAS'!E13</f>
        <v>15354.9</v>
      </c>
      <c r="E9" s="1">
        <v>0</v>
      </c>
      <c r="F9" s="1">
        <v>0</v>
      </c>
      <c r="G9" s="2">
        <f t="shared" si="0"/>
        <v>260.49239999999998</v>
      </c>
      <c r="H9" s="2">
        <f t="shared" si="1"/>
        <v>0.3500000000003638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44135.41</v>
      </c>
      <c r="D11" s="1">
        <f>'PR-RAS'!E15</f>
        <v>53183.86</v>
      </c>
      <c r="E11" s="1">
        <v>0</v>
      </c>
      <c r="F11" s="1">
        <v>0</v>
      </c>
      <c r="G11" s="2">
        <f t="shared" si="0"/>
        <v>1505.0313000000001</v>
      </c>
      <c r="H11" s="2">
        <f t="shared" si="1"/>
        <v>0.55000000000291038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3219.38</v>
      </c>
      <c r="D19" s="1">
        <f>'PR-RAS'!E23</f>
        <v>768.82</v>
      </c>
      <c r="E19" s="1">
        <v>0</v>
      </c>
      <c r="F19" s="1">
        <v>0</v>
      </c>
      <c r="G19" s="2">
        <f t="shared" si="0"/>
        <v>85.626360000000005</v>
      </c>
      <c r="H19" s="2">
        <f t="shared" si="1"/>
        <v>0.56000000000005912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3219.38</v>
      </c>
      <c r="D23" s="1">
        <f>'PR-RAS'!E27</f>
        <v>768.82</v>
      </c>
      <c r="E23" s="1">
        <v>0</v>
      </c>
      <c r="F23" s="1">
        <v>0</v>
      </c>
      <c r="G23" s="2">
        <f t="shared" si="0"/>
        <v>104.65444000000001</v>
      </c>
      <c r="H23" s="2">
        <f t="shared" si="1"/>
        <v>0.56000000000005912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2680</v>
      </c>
      <c r="D25" s="1">
        <f>'PR-RAS'!E29</f>
        <v>3017.83</v>
      </c>
      <c r="E25" s="1">
        <v>0</v>
      </c>
      <c r="F25" s="1">
        <v>0</v>
      </c>
      <c r="G25" s="2">
        <f t="shared" si="0"/>
        <v>209.17583999999999</v>
      </c>
      <c r="H25" s="2">
        <f t="shared" si="1"/>
        <v>0.17000000000007276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2680</v>
      </c>
      <c r="D27" s="1">
        <f>'PR-RAS'!E31</f>
        <v>3017.83</v>
      </c>
      <c r="E27" s="1">
        <v>0</v>
      </c>
      <c r="F27" s="1">
        <v>0</v>
      </c>
      <c r="G27" s="2">
        <f t="shared" si="0"/>
        <v>226.60715999999999</v>
      </c>
      <c r="H27" s="2">
        <f t="shared" si="1"/>
        <v>0.17000000000007276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63997.26</v>
      </c>
      <c r="D45" s="1">
        <f>'PR-RAS'!E49</f>
        <v>75771.12</v>
      </c>
      <c r="E45" s="1">
        <v>0</v>
      </c>
      <c r="F45" s="1">
        <v>0</v>
      </c>
      <c r="G45" s="2">
        <f t="shared" si="0"/>
        <v>9483.7379999999994</v>
      </c>
      <c r="H45" s="2">
        <f t="shared" si="1"/>
        <v>0.37999999999738066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63997.26</v>
      </c>
      <c r="D54" s="1">
        <f>'PR-RAS'!E58</f>
        <v>75771.12</v>
      </c>
      <c r="E54" s="1">
        <v>0</v>
      </c>
      <c r="F54" s="1">
        <v>0</v>
      </c>
      <c r="G54" s="2">
        <f t="shared" si="0"/>
        <v>11423.593499999999</v>
      </c>
      <c r="H54" s="2">
        <f t="shared" si="1"/>
        <v>0.37999999999738066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63997.26</v>
      </c>
      <c r="D55" s="1">
        <f>'PR-RAS'!E59</f>
        <v>75771.12</v>
      </c>
      <c r="E55" s="1">
        <v>0</v>
      </c>
      <c r="F55" s="1">
        <v>0</v>
      </c>
      <c r="G55" s="2">
        <f t="shared" si="0"/>
        <v>11639.133</v>
      </c>
      <c r="H55" s="2">
        <f t="shared" si="1"/>
        <v>0.37999999999738066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5458.4000000000005</v>
      </c>
      <c r="D78" s="1">
        <f>'PR-RAS'!E82</f>
        <v>4406.93</v>
      </c>
      <c r="E78" s="1">
        <v>0</v>
      </c>
      <c r="F78" s="1">
        <v>0</v>
      </c>
      <c r="G78" s="2">
        <f t="shared" si="0"/>
        <v>1098.9640200000001</v>
      </c>
      <c r="H78" s="2">
        <f t="shared" si="1"/>
        <v>0.47000000000025466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63.04</v>
      </c>
      <c r="D79" s="1">
        <f>'PR-RAS'!E83</f>
        <v>78.09</v>
      </c>
      <c r="E79" s="1">
        <v>0</v>
      </c>
      <c r="F79" s="1">
        <v>0</v>
      </c>
      <c r="G79" s="2">
        <f t="shared" si="0"/>
        <v>17.099160000000001</v>
      </c>
      <c r="H79" s="2">
        <f t="shared" si="1"/>
        <v>0.13000000000000256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23.42</v>
      </c>
      <c r="E81" s="1">
        <v>0</v>
      </c>
      <c r="F81" s="1">
        <v>0</v>
      </c>
      <c r="G81" s="2">
        <f t="shared" si="0"/>
        <v>3.7472000000000003</v>
      </c>
      <c r="H81" s="2">
        <f t="shared" si="1"/>
        <v>0.42000000000000171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63.04</v>
      </c>
      <c r="D82" s="1">
        <f>'PR-RAS'!E86</f>
        <v>54.67</v>
      </c>
      <c r="E82" s="1">
        <v>0</v>
      </c>
      <c r="F82" s="1">
        <v>0</v>
      </c>
      <c r="G82" s="2">
        <f t="shared" si="0"/>
        <v>13.96278</v>
      </c>
      <c r="H82" s="2">
        <f t="shared" si="1"/>
        <v>0.36999999999999744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5395.3600000000006</v>
      </c>
      <c r="D87" s="1">
        <f>'PR-RAS'!E91</f>
        <v>4328.84</v>
      </c>
      <c r="E87" s="1">
        <v>0</v>
      </c>
      <c r="F87" s="1">
        <v>0</v>
      </c>
      <c r="G87" s="2">
        <f t="shared" si="0"/>
        <v>1208.5614399999999</v>
      </c>
      <c r="H87" s="2">
        <f t="shared" si="1"/>
        <v>0.52000000000043656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331.81</v>
      </c>
      <c r="D88" s="1">
        <f>'PR-RAS'!E92</f>
        <v>0</v>
      </c>
      <c r="E88" s="1">
        <v>0</v>
      </c>
      <c r="F88" s="1">
        <v>0</v>
      </c>
      <c r="G88" s="2">
        <f t="shared" si="0"/>
        <v>28.867469999999997</v>
      </c>
      <c r="H88" s="2">
        <f t="shared" si="1"/>
        <v>0.18999999999999773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5022.9399999999996</v>
      </c>
      <c r="D89" s="1">
        <f>'PR-RAS'!E93</f>
        <v>3805.6</v>
      </c>
      <c r="E89" s="1">
        <v>0</v>
      </c>
      <c r="F89" s="1">
        <v>0</v>
      </c>
      <c r="G89" s="2">
        <f t="shared" si="0"/>
        <v>1111.80432</v>
      </c>
      <c r="H89" s="2">
        <f t="shared" si="1"/>
        <v>0.46000000000049113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0.8</v>
      </c>
      <c r="D90" s="1">
        <f>'PR-RAS'!E94</f>
        <v>1.18</v>
      </c>
      <c r="E90" s="1">
        <v>0</v>
      </c>
      <c r="F90" s="1">
        <v>0</v>
      </c>
      <c r="G90" s="2">
        <f t="shared" si="0"/>
        <v>0.28123999999999999</v>
      </c>
      <c r="H90" s="2">
        <f t="shared" si="1"/>
        <v>0.37999999999999989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39.81</v>
      </c>
      <c r="D93" s="1">
        <f>'PR-RAS'!E97</f>
        <v>522.05999999999995</v>
      </c>
      <c r="E93" s="1">
        <v>0</v>
      </c>
      <c r="F93" s="1">
        <v>0</v>
      </c>
      <c r="G93" s="2">
        <f t="shared" si="0"/>
        <v>99.721559999999982</v>
      </c>
      <c r="H93" s="2">
        <f t="shared" si="1"/>
        <v>0.24999999999994316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22723.279999999999</v>
      </c>
      <c r="D102" s="1">
        <f>'PR-RAS'!E106</f>
        <v>22918.48</v>
      </c>
      <c r="E102" s="1">
        <v>0</v>
      </c>
      <c r="F102" s="1">
        <v>0</v>
      </c>
      <c r="G102" s="2">
        <f t="shared" si="0"/>
        <v>6924.5842399999992</v>
      </c>
      <c r="H102" s="2">
        <f t="shared" si="1"/>
        <v>0.75999999999839929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11968.39</v>
      </c>
      <c r="D108" s="1">
        <f>'PR-RAS'!E112</f>
        <v>9147.9699999999993</v>
      </c>
      <c r="E108" s="1">
        <v>0</v>
      </c>
      <c r="F108" s="1">
        <v>0</v>
      </c>
      <c r="G108" s="2">
        <f t="shared" si="0"/>
        <v>3238.2833099999998</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11968.39</v>
      </c>
      <c r="D113" s="1">
        <f>'PR-RAS'!E117</f>
        <v>9147.9699999999993</v>
      </c>
      <c r="E113" s="1">
        <v>0</v>
      </c>
      <c r="F113" s="1">
        <v>0</v>
      </c>
      <c r="G113" s="2">
        <f t="shared" si="0"/>
        <v>3389.6049599999997</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10754.89</v>
      </c>
      <c r="D116" s="1">
        <f>'PR-RAS'!E120</f>
        <v>13770.51</v>
      </c>
      <c r="E116" s="1">
        <v>0</v>
      </c>
      <c r="F116" s="1">
        <v>0</v>
      </c>
      <c r="G116" s="2">
        <f t="shared" si="0"/>
        <v>4404.0296500000004</v>
      </c>
      <c r="H116" s="2">
        <f t="shared" si="1"/>
        <v>0.6000000000003638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10754.89</v>
      </c>
      <c r="D118" s="1">
        <f>'PR-RAS'!E122</f>
        <v>13601.26</v>
      </c>
      <c r="E118" s="1">
        <v>0</v>
      </c>
      <c r="F118" s="1">
        <v>0</v>
      </c>
      <c r="G118" s="2">
        <f t="shared" si="0"/>
        <v>4441.0169700000006</v>
      </c>
      <c r="H118" s="2">
        <f t="shared" si="1"/>
        <v>0.37000000000080036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169.25</v>
      </c>
      <c r="E119" s="1">
        <v>0</v>
      </c>
      <c r="F119" s="1">
        <v>0</v>
      </c>
      <c r="G119" s="2">
        <f t="shared" si="0"/>
        <v>39.942999999999998</v>
      </c>
      <c r="H119" s="2">
        <f t="shared" si="1"/>
        <v>0.25</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163.80000000000001</v>
      </c>
      <c r="E121" s="1">
        <v>0</v>
      </c>
      <c r="F121" s="1">
        <v>0</v>
      </c>
      <c r="G121" s="2">
        <f t="shared" si="0"/>
        <v>39.312000000000005</v>
      </c>
      <c r="H121" s="2">
        <f t="shared" si="1"/>
        <v>0.19999999999998863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163.80000000000001</v>
      </c>
      <c r="E122" s="1">
        <v>0</v>
      </c>
      <c r="F122" s="1">
        <v>0</v>
      </c>
      <c r="G122" s="2">
        <f t="shared" si="0"/>
        <v>39.639600000000002</v>
      </c>
      <c r="H122" s="2">
        <f t="shared" si="1"/>
        <v>0.19999999999998863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163.80000000000001</v>
      </c>
      <c r="E124" s="1">
        <v>0</v>
      </c>
      <c r="F124" s="1">
        <v>0</v>
      </c>
      <c r="G124" s="2">
        <f t="shared" si="0"/>
        <v>40.294800000000002</v>
      </c>
      <c r="H124" s="2">
        <f t="shared" si="1"/>
        <v>0.19999999999998863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118645.25000000001</v>
      </c>
      <c r="D148" s="1">
        <f>'PR-RAS'!E152</f>
        <v>163924.72</v>
      </c>
      <c r="E148" s="1">
        <v>0</v>
      </c>
      <c r="F148" s="1">
        <v>0</v>
      </c>
      <c r="G148" s="2">
        <f t="shared" si="0"/>
        <v>65634.719429999997</v>
      </c>
      <c r="H148" s="2">
        <f t="shared" si="1"/>
        <v>0.53000000001338776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9996.16</v>
      </c>
      <c r="D149" s="1">
        <f>'PR-RAS'!E153</f>
        <v>21656.850000000002</v>
      </c>
      <c r="E149" s="1">
        <v>0</v>
      </c>
      <c r="F149" s="1">
        <v>0</v>
      </c>
      <c r="G149" s="2">
        <f t="shared" si="0"/>
        <v>7889.8592799999997</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8408.74</v>
      </c>
      <c r="D150" s="1">
        <f>'PR-RAS'!E154</f>
        <v>18589.580000000002</v>
      </c>
      <c r="E150" s="1">
        <v>0</v>
      </c>
      <c r="F150" s="1">
        <v>0</v>
      </c>
      <c r="G150" s="2">
        <f t="shared" si="0"/>
        <v>6792.5971</v>
      </c>
      <c r="H150" s="2">
        <f t="shared" si="1"/>
        <v>0.67999999999847205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8408.74</v>
      </c>
      <c r="D151" s="1">
        <f>'PR-RAS'!E155</f>
        <v>18589.580000000002</v>
      </c>
      <c r="E151" s="1">
        <v>0</v>
      </c>
      <c r="F151" s="1">
        <v>0</v>
      </c>
      <c r="G151" s="2">
        <f t="shared" si="0"/>
        <v>6838.1850000000004</v>
      </c>
      <c r="H151" s="2">
        <f t="shared" si="1"/>
        <v>0.67999999999847205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200</v>
      </c>
      <c r="D155" s="1">
        <f>'PR-RAS'!E159</f>
        <v>0</v>
      </c>
      <c r="E155" s="1">
        <v>0</v>
      </c>
      <c r="F155" s="1">
        <v>0</v>
      </c>
      <c r="G155" s="2">
        <f t="shared" si="0"/>
        <v>30.8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1387.42</v>
      </c>
      <c r="D156" s="1">
        <f>'PR-RAS'!E160</f>
        <v>3067.27</v>
      </c>
      <c r="E156" s="1">
        <v>0</v>
      </c>
      <c r="F156" s="1">
        <v>0</v>
      </c>
      <c r="G156" s="2">
        <f t="shared" si="0"/>
        <v>1165.9038</v>
      </c>
      <c r="H156" s="2">
        <f t="shared" si="1"/>
        <v>0.69000000000005457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1387.42</v>
      </c>
      <c r="D158" s="1">
        <f>'PR-RAS'!E162</f>
        <v>3067.27</v>
      </c>
      <c r="E158" s="1">
        <v>0</v>
      </c>
      <c r="F158" s="1">
        <v>0</v>
      </c>
      <c r="G158" s="2">
        <f t="shared" si="0"/>
        <v>1180.9477200000001</v>
      </c>
      <c r="H158" s="2">
        <f t="shared" si="1"/>
        <v>0.69000000000005457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49833.350000000006</v>
      </c>
      <c r="D160" s="1">
        <f>'PR-RAS'!E164</f>
        <v>69534.95</v>
      </c>
      <c r="E160" s="1">
        <v>0</v>
      </c>
      <c r="F160" s="1">
        <v>0</v>
      </c>
      <c r="G160" s="2">
        <f t="shared" si="0"/>
        <v>30035.616750000001</v>
      </c>
      <c r="H160" s="2">
        <f t="shared" si="1"/>
        <v>0.40000000000873115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424.3</v>
      </c>
      <c r="D161" s="1">
        <f>'PR-RAS'!E165</f>
        <v>875.45</v>
      </c>
      <c r="E161" s="1">
        <v>0</v>
      </c>
      <c r="F161" s="1">
        <v>0</v>
      </c>
      <c r="G161" s="2">
        <f t="shared" si="0"/>
        <v>348.03200000000004</v>
      </c>
      <c r="H161" s="2">
        <f t="shared" si="1"/>
        <v>0.75000000000005684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424.3</v>
      </c>
      <c r="D163" s="1">
        <f>'PR-RAS'!E167</f>
        <v>875.45</v>
      </c>
      <c r="E163" s="1">
        <v>0</v>
      </c>
      <c r="F163" s="1">
        <v>0</v>
      </c>
      <c r="G163" s="2">
        <f t="shared" si="0"/>
        <v>352.38240000000008</v>
      </c>
      <c r="H163" s="2">
        <f t="shared" si="1"/>
        <v>0.75000000000005684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6463.89</v>
      </c>
      <c r="D166" s="1">
        <f>'PR-RAS'!E170</f>
        <v>6485.8300000000008</v>
      </c>
      <c r="E166" s="1">
        <v>0</v>
      </c>
      <c r="F166" s="1">
        <v>0</v>
      </c>
      <c r="G166" s="2">
        <f t="shared" si="0"/>
        <v>3206.8657500000008</v>
      </c>
      <c r="H166" s="2">
        <f t="shared" si="1"/>
        <v>0.27999999999883585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1492.89</v>
      </c>
      <c r="D167" s="1">
        <f>'PR-RAS'!E171</f>
        <v>1605.51</v>
      </c>
      <c r="E167" s="1">
        <v>0</v>
      </c>
      <c r="F167" s="1">
        <v>0</v>
      </c>
      <c r="G167" s="2">
        <f t="shared" si="0"/>
        <v>780.84906000000001</v>
      </c>
      <c r="H167" s="2">
        <f t="shared" si="1"/>
        <v>0.59999999999990905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51.08</v>
      </c>
      <c r="D168" s="1">
        <f>'PR-RAS'!E172</f>
        <v>209.09</v>
      </c>
      <c r="E168" s="1">
        <v>0</v>
      </c>
      <c r="F168" s="1">
        <v>0</v>
      </c>
      <c r="G168" s="2">
        <f t="shared" si="0"/>
        <v>78.366420000000005</v>
      </c>
      <c r="H168" s="2">
        <f t="shared" si="1"/>
        <v>0.17000000000000171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4702.79</v>
      </c>
      <c r="D169" s="1">
        <f>'PR-RAS'!E173</f>
        <v>4376.09</v>
      </c>
      <c r="E169" s="1">
        <v>0</v>
      </c>
      <c r="F169" s="1">
        <v>0</v>
      </c>
      <c r="G169" s="2">
        <f t="shared" si="0"/>
        <v>2260.4349600000005</v>
      </c>
      <c r="H169" s="2">
        <f t="shared" si="1"/>
        <v>0.3000000000001819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82.13</v>
      </c>
      <c r="D170" s="1">
        <f>'PR-RAS'!E174</f>
        <v>295.14</v>
      </c>
      <c r="E170" s="1">
        <v>0</v>
      </c>
      <c r="F170" s="1">
        <v>0</v>
      </c>
      <c r="G170" s="2">
        <f t="shared" si="0"/>
        <v>113.63729000000001</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135</v>
      </c>
      <c r="D171" s="1">
        <f>'PR-RAS'!E175</f>
        <v>0</v>
      </c>
      <c r="E171" s="1">
        <v>0</v>
      </c>
      <c r="F171" s="1">
        <v>0</v>
      </c>
      <c r="G171" s="2">
        <f t="shared" si="0"/>
        <v>22.950000000000003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31816.61</v>
      </c>
      <c r="D174" s="1">
        <f>'PR-RAS'!E178</f>
        <v>36970.74</v>
      </c>
      <c r="E174" s="1">
        <v>0</v>
      </c>
      <c r="F174" s="1">
        <v>0</v>
      </c>
      <c r="G174" s="2">
        <f t="shared" si="0"/>
        <v>18296.149569999998</v>
      </c>
      <c r="H174" s="2">
        <f t="shared" si="1"/>
        <v>0.65000000000145519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1537.43</v>
      </c>
      <c r="D175" s="1">
        <f>'PR-RAS'!E179</f>
        <v>1755.64</v>
      </c>
      <c r="E175" s="1">
        <v>0</v>
      </c>
      <c r="F175" s="1">
        <v>0</v>
      </c>
      <c r="G175" s="2">
        <f t="shared" si="0"/>
        <v>878.47553999999991</v>
      </c>
      <c r="H175" s="2">
        <f t="shared" si="1"/>
        <v>0.78999999999996362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1038.6300000000001</v>
      </c>
      <c r="D176" s="1">
        <f>'PR-RAS'!E180</f>
        <v>427.18</v>
      </c>
      <c r="E176" s="1">
        <v>0</v>
      </c>
      <c r="F176" s="1">
        <v>0</v>
      </c>
      <c r="G176" s="2">
        <f t="shared" si="0"/>
        <v>331.27325000000002</v>
      </c>
      <c r="H176" s="2">
        <f t="shared" si="1"/>
        <v>0.54999999999989768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3682.12</v>
      </c>
      <c r="D177" s="1">
        <f>'PR-RAS'!E181</f>
        <v>5477.44</v>
      </c>
      <c r="E177" s="1">
        <v>0</v>
      </c>
      <c r="F177" s="1">
        <v>0</v>
      </c>
      <c r="G177" s="2">
        <f t="shared" si="0"/>
        <v>2576.1119999999996</v>
      </c>
      <c r="H177" s="2">
        <f t="shared" si="1"/>
        <v>0.55999999999949068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14248.49</v>
      </c>
      <c r="D178" s="1">
        <f>'PR-RAS'!E182</f>
        <v>15249.53</v>
      </c>
      <c r="E178" s="1">
        <v>0</v>
      </c>
      <c r="F178" s="1">
        <v>0</v>
      </c>
      <c r="G178" s="2">
        <f t="shared" si="0"/>
        <v>7920.3163500000001</v>
      </c>
      <c r="H178" s="2">
        <f t="shared" si="1"/>
        <v>0.95999999999912689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875</v>
      </c>
      <c r="D180" s="1">
        <f>'PR-RAS'!E184</f>
        <v>1350</v>
      </c>
      <c r="E180" s="1">
        <v>0</v>
      </c>
      <c r="F180" s="1">
        <v>0</v>
      </c>
      <c r="G180" s="2">
        <f t="shared" si="0"/>
        <v>639.92499999999995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4310.25</v>
      </c>
      <c r="D181" s="1">
        <f>'PR-RAS'!E185</f>
        <v>7200.75</v>
      </c>
      <c r="E181" s="1">
        <v>0</v>
      </c>
      <c r="F181" s="1">
        <v>0</v>
      </c>
      <c r="G181" s="2">
        <f t="shared" si="0"/>
        <v>3368.1149999999998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2240.6799999999998</v>
      </c>
      <c r="D182" s="1">
        <f>'PR-RAS'!E186</f>
        <v>1854.38</v>
      </c>
      <c r="E182" s="1">
        <v>0</v>
      </c>
      <c r="F182" s="1">
        <v>0</v>
      </c>
      <c r="G182" s="2">
        <f t="shared" si="0"/>
        <v>1076.8486400000002</v>
      </c>
      <c r="H182" s="2">
        <f t="shared" si="1"/>
        <v>0.70000000000027285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3884.01</v>
      </c>
      <c r="D183" s="1">
        <f>'PR-RAS'!E187</f>
        <v>3655.82</v>
      </c>
      <c r="E183" s="1">
        <v>0</v>
      </c>
      <c r="F183" s="1">
        <v>0</v>
      </c>
      <c r="G183" s="2">
        <f t="shared" si="0"/>
        <v>2037.6083000000001</v>
      </c>
      <c r="H183" s="2">
        <f t="shared" si="1"/>
        <v>0.19000000000005457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123.4</v>
      </c>
      <c r="D184" s="1">
        <f>'PR-RAS'!E188</f>
        <v>30.5</v>
      </c>
      <c r="E184" s="1">
        <v>0</v>
      </c>
      <c r="F184" s="1">
        <v>0</v>
      </c>
      <c r="G184" s="2">
        <f t="shared" si="0"/>
        <v>33.745199999999997</v>
      </c>
      <c r="H184" s="2">
        <f t="shared" si="1"/>
        <v>0.90000000000000568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11005.15</v>
      </c>
      <c r="D190" s="1">
        <f>'PR-RAS'!E194</f>
        <v>25172.43</v>
      </c>
      <c r="E190" s="1">
        <v>0</v>
      </c>
      <c r="F190" s="1">
        <v>0</v>
      </c>
      <c r="G190" s="2">
        <f t="shared" si="0"/>
        <v>11595.151890000001</v>
      </c>
      <c r="H190" s="2">
        <f t="shared" si="1"/>
        <v>0.57999999999992724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6684.76</v>
      </c>
      <c r="D191" s="1">
        <f>'PR-RAS'!E195</f>
        <v>15524.12</v>
      </c>
      <c r="E191" s="1">
        <v>0</v>
      </c>
      <c r="F191" s="1">
        <v>0</v>
      </c>
      <c r="G191" s="2">
        <f t="shared" si="0"/>
        <v>7169.27</v>
      </c>
      <c r="H191" s="2">
        <f t="shared" si="1"/>
        <v>0.36000000000058208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291.12</v>
      </c>
      <c r="D193" s="1">
        <f>'PR-RAS'!E197</f>
        <v>2395.21</v>
      </c>
      <c r="E193" s="1">
        <v>0</v>
      </c>
      <c r="F193" s="1">
        <v>0</v>
      </c>
      <c r="G193" s="2">
        <f t="shared" si="0"/>
        <v>975.65567999999996</v>
      </c>
      <c r="H193" s="2">
        <f t="shared" si="1"/>
        <v>0.33000000000004093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1363.62</v>
      </c>
      <c r="D194" s="1">
        <f>'PR-RAS'!E198</f>
        <v>1363.62</v>
      </c>
      <c r="E194" s="1">
        <v>0</v>
      </c>
      <c r="F194" s="1">
        <v>0</v>
      </c>
      <c r="G194" s="2">
        <f t="shared" si="0"/>
        <v>789.53598</v>
      </c>
      <c r="H194" s="2">
        <f t="shared" si="1"/>
        <v>0.76000000000021828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1250</v>
      </c>
      <c r="E195" s="1">
        <v>0</v>
      </c>
      <c r="F195" s="1">
        <v>0</v>
      </c>
      <c r="G195" s="2">
        <f t="shared" si="0"/>
        <v>485</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2665.65</v>
      </c>
      <c r="D197" s="1">
        <f>'PR-RAS'!E201</f>
        <v>4639.4799999999996</v>
      </c>
      <c r="E197" s="1">
        <v>0</v>
      </c>
      <c r="F197" s="1">
        <v>0</v>
      </c>
      <c r="G197" s="2">
        <f t="shared" si="0"/>
        <v>2341.14356</v>
      </c>
      <c r="H197" s="2">
        <f t="shared" si="1"/>
        <v>0.82999999999947249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423.87</v>
      </c>
      <c r="D198" s="1">
        <f>'PR-RAS'!E202</f>
        <v>594.86</v>
      </c>
      <c r="E198" s="1">
        <v>0</v>
      </c>
      <c r="F198" s="1">
        <v>0</v>
      </c>
      <c r="G198" s="2">
        <f t="shared" si="0"/>
        <v>317.87723000000005</v>
      </c>
      <c r="H198" s="2">
        <f t="shared" si="1"/>
        <v>0.26999999999998181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423.87</v>
      </c>
      <c r="D212" s="1">
        <f>'PR-RAS'!E216</f>
        <v>594.86</v>
      </c>
      <c r="E212" s="1">
        <v>0</v>
      </c>
      <c r="F212" s="1">
        <v>0</v>
      </c>
      <c r="G212" s="2">
        <f t="shared" si="0"/>
        <v>340.46749</v>
      </c>
      <c r="H212" s="2">
        <f t="shared" si="1"/>
        <v>0.26999999999998181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393.26</v>
      </c>
      <c r="D213" s="1">
        <f>'PR-RAS'!E217</f>
        <v>487.06</v>
      </c>
      <c r="E213" s="1">
        <v>0</v>
      </c>
      <c r="F213" s="1">
        <v>0</v>
      </c>
      <c r="G213" s="2">
        <f t="shared" si="0"/>
        <v>289.88456000000002</v>
      </c>
      <c r="H213" s="2">
        <f t="shared" si="1"/>
        <v>0.31999999999999318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30.61</v>
      </c>
      <c r="D215" s="1">
        <f>'PR-RAS'!E219</f>
        <v>29.68</v>
      </c>
      <c r="E215" s="1">
        <v>0</v>
      </c>
      <c r="F215" s="1">
        <v>0</v>
      </c>
      <c r="G215" s="2">
        <f t="shared" si="0"/>
        <v>19.253579999999999</v>
      </c>
      <c r="H215" s="2">
        <f t="shared" si="1"/>
        <v>0.71000000000000085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78.12</v>
      </c>
      <c r="E216" s="1">
        <v>0</v>
      </c>
      <c r="F216" s="1">
        <v>0</v>
      </c>
      <c r="G216" s="2">
        <f t="shared" si="0"/>
        <v>33.5916</v>
      </c>
      <c r="H216" s="2">
        <f t="shared" si="1"/>
        <v>0.12000000000000455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157.72999999999999</v>
      </c>
      <c r="D217" s="1">
        <f>'PR-RAS'!E221</f>
        <v>1435.23</v>
      </c>
      <c r="E217" s="1">
        <v>0</v>
      </c>
      <c r="F217" s="1">
        <v>0</v>
      </c>
      <c r="G217" s="2">
        <f t="shared" si="0"/>
        <v>654.08903999999995</v>
      </c>
      <c r="H217" s="2">
        <f t="shared" si="1"/>
        <v>0.50000000000002842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157.72999999999999</v>
      </c>
      <c r="D221" s="1">
        <f>'PR-RAS'!E225</f>
        <v>1435.23</v>
      </c>
      <c r="E221" s="1">
        <v>0</v>
      </c>
      <c r="F221" s="1">
        <v>0</v>
      </c>
      <c r="G221" s="2">
        <f t="shared" si="0"/>
        <v>666.20180000000005</v>
      </c>
      <c r="H221" s="2">
        <f t="shared" si="1"/>
        <v>0.50000000000002842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157.72999999999999</v>
      </c>
      <c r="D223" s="1">
        <f>'PR-RAS'!E227</f>
        <v>1435.23</v>
      </c>
      <c r="E223" s="1">
        <v>0</v>
      </c>
      <c r="F223" s="1">
        <v>0</v>
      </c>
      <c r="G223" s="2">
        <f t="shared" si="0"/>
        <v>672.25818000000004</v>
      </c>
      <c r="H223" s="2">
        <f t="shared" si="1"/>
        <v>0.50000000000002842</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21401.58</v>
      </c>
      <c r="D226" s="1">
        <f>'PR-RAS'!E230</f>
        <v>23644.400000000001</v>
      </c>
      <c r="E226" s="1">
        <v>0</v>
      </c>
      <c r="F226" s="1">
        <v>0</v>
      </c>
      <c r="G226" s="2">
        <f t="shared" si="0"/>
        <v>15455.335500000001</v>
      </c>
      <c r="H226" s="2">
        <f t="shared" si="1"/>
        <v>0.81999999999970896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1353.15</v>
      </c>
      <c r="D233" s="1">
        <f>'PR-RAS'!E237</f>
        <v>1941.24</v>
      </c>
      <c r="E233" s="1">
        <v>0</v>
      </c>
      <c r="F233" s="1">
        <v>0</v>
      </c>
      <c r="G233" s="2">
        <f t="shared" si="0"/>
        <v>1214.66616</v>
      </c>
      <c r="H233" s="2">
        <f t="shared" si="1"/>
        <v>0.39000000000010004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1353.15</v>
      </c>
      <c r="D234" s="1">
        <f>'PR-RAS'!E238</f>
        <v>1941.24</v>
      </c>
      <c r="E234" s="1">
        <v>0</v>
      </c>
      <c r="F234" s="1">
        <v>0</v>
      </c>
      <c r="G234" s="2">
        <f t="shared" si="0"/>
        <v>1219.9017900000001</v>
      </c>
      <c r="H234" s="2">
        <f t="shared" si="1"/>
        <v>0.39000000000010004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20048.43</v>
      </c>
      <c r="D242" s="1">
        <f>'PR-RAS'!E246</f>
        <v>21703.16</v>
      </c>
      <c r="E242" s="1">
        <v>0</v>
      </c>
      <c r="F242" s="1">
        <v>0</v>
      </c>
      <c r="G242" s="2">
        <f t="shared" si="0"/>
        <v>15292.59475</v>
      </c>
      <c r="H242" s="2">
        <f t="shared" si="1"/>
        <v>0.59000000000014552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20048.43</v>
      </c>
      <c r="D243" s="1">
        <f>'PR-RAS'!E247</f>
        <v>21703.16</v>
      </c>
      <c r="E243" s="1">
        <v>0</v>
      </c>
      <c r="F243" s="1">
        <v>0</v>
      </c>
      <c r="G243" s="2">
        <f t="shared" si="0"/>
        <v>15356.049499999999</v>
      </c>
      <c r="H243" s="2">
        <f t="shared" si="1"/>
        <v>0.59000000000014552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28226.34</v>
      </c>
      <c r="D258" s="1">
        <f>'PR-RAS'!E262</f>
        <v>32573.89</v>
      </c>
      <c r="E258" s="1">
        <v>0</v>
      </c>
      <c r="F258" s="1">
        <v>0</v>
      </c>
      <c r="G258" s="2">
        <f t="shared" si="0"/>
        <v>23997.148839999998</v>
      </c>
      <c r="H258" s="2">
        <f t="shared" si="1"/>
        <v>0.4500000000007276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28226.34</v>
      </c>
      <c r="D265" s="1">
        <f>'PR-RAS'!E269</f>
        <v>32573.89</v>
      </c>
      <c r="E265" s="1">
        <v>0</v>
      </c>
      <c r="F265" s="1">
        <v>0</v>
      </c>
      <c r="G265" s="2">
        <f t="shared" si="0"/>
        <v>24650.767680000001</v>
      </c>
      <c r="H265" s="2">
        <f t="shared" si="1"/>
        <v>0.4500000000007276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19576.34</v>
      </c>
      <c r="D266" s="1">
        <f>'PR-RAS'!E270</f>
        <v>22917.64</v>
      </c>
      <c r="E266" s="1">
        <v>0</v>
      </c>
      <c r="F266" s="1">
        <v>0</v>
      </c>
      <c r="G266" s="2">
        <f t="shared" si="0"/>
        <v>17334.079300000001</v>
      </c>
      <c r="H266" s="2">
        <f t="shared" si="1"/>
        <v>0.7000000000007276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8650</v>
      </c>
      <c r="D267" s="1">
        <f>'PR-RAS'!E271</f>
        <v>9656.25</v>
      </c>
      <c r="E267" s="1">
        <v>0</v>
      </c>
      <c r="F267" s="1">
        <v>0</v>
      </c>
      <c r="G267" s="2">
        <f t="shared" si="0"/>
        <v>7438.0250000000005</v>
      </c>
      <c r="H267" s="2">
        <f t="shared" si="1"/>
        <v>0.25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8606.2199999999993</v>
      </c>
      <c r="D269" s="1">
        <f>'PR-RAS'!E273</f>
        <v>14484.54</v>
      </c>
      <c r="E269" s="1">
        <v>0</v>
      </c>
      <c r="F269" s="1">
        <v>0</v>
      </c>
      <c r="G269" s="2">
        <f t="shared" si="0"/>
        <v>10070.180400000001</v>
      </c>
      <c r="H269" s="2">
        <f t="shared" si="1"/>
        <v>0.67999999999847205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8606.2199999999993</v>
      </c>
      <c r="D270" s="1">
        <f>'PR-RAS'!E274</f>
        <v>14484.54</v>
      </c>
      <c r="E270" s="1">
        <v>0</v>
      </c>
      <c r="F270" s="1">
        <v>0</v>
      </c>
      <c r="G270" s="2">
        <f t="shared" si="0"/>
        <v>10107.755700000002</v>
      </c>
      <c r="H270" s="2">
        <f t="shared" si="1"/>
        <v>0.67999999999847205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8606.2199999999993</v>
      </c>
      <c r="D271" s="1">
        <f>'PR-RAS'!E275</f>
        <v>14484.54</v>
      </c>
      <c r="E271" s="1">
        <v>0</v>
      </c>
      <c r="F271" s="1">
        <v>0</v>
      </c>
      <c r="G271" s="2">
        <f t="shared" si="0"/>
        <v>10145.331000000002</v>
      </c>
      <c r="H271" s="2">
        <f t="shared" si="1"/>
        <v>0.67999999999847205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118645.25000000001</v>
      </c>
      <c r="D295" s="1">
        <f>'PR-RAS'!E299</f>
        <v>163924.72</v>
      </c>
      <c r="E295" s="1">
        <v>0</v>
      </c>
      <c r="F295" s="1">
        <v>0</v>
      </c>
      <c r="G295" s="2">
        <f t="shared" si="12"/>
        <v>131269.43885999999</v>
      </c>
      <c r="H295" s="2">
        <f t="shared" si="13"/>
        <v>0.53000000001338776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79440.589999999982</v>
      </c>
      <c r="D296" s="1">
        <f>'PR-RAS'!E300</f>
        <v>64515.25</v>
      </c>
      <c r="E296" s="1">
        <v>0</v>
      </c>
      <c r="F296" s="1">
        <v>0</v>
      </c>
      <c r="G296" s="2">
        <f t="shared" si="12"/>
        <v>61498.971549999987</v>
      </c>
      <c r="H296" s="2">
        <f t="shared" si="13"/>
        <v>0.66000000001804437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59997.1</v>
      </c>
      <c r="D298" s="1">
        <f>'PR-RAS'!E302</f>
        <v>167268.76999999999</v>
      </c>
      <c r="E298" s="1">
        <v>0</v>
      </c>
      <c r="F298" s="1">
        <v>0</v>
      </c>
      <c r="G298" s="2">
        <f t="shared" si="12"/>
        <v>117176.78807999998</v>
      </c>
      <c r="H298" s="2">
        <f t="shared" si="13"/>
        <v>0.33000000000902219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19957.88</v>
      </c>
      <c r="D355" s="1">
        <f>'PR-RAS'!E360</f>
        <v>167029.74</v>
      </c>
      <c r="E355" s="1">
        <v>0</v>
      </c>
      <c r="F355" s="1">
        <v>0</v>
      </c>
      <c r="G355" s="2">
        <f t="shared" si="12"/>
        <v>125322.14543999999</v>
      </c>
      <c r="H355" s="2">
        <f t="shared" si="13"/>
        <v>0.38000000000829459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19957.88</v>
      </c>
      <c r="D368" s="1">
        <f>'PR-RAS'!E373</f>
        <v>167029.74</v>
      </c>
      <c r="E368" s="1">
        <v>0</v>
      </c>
      <c r="F368" s="1">
        <v>0</v>
      </c>
      <c r="G368" s="2">
        <f t="shared" si="12"/>
        <v>129924.37112</v>
      </c>
      <c r="H368" s="2">
        <f t="shared" si="13"/>
        <v>0.38000000000829459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5062.88</v>
      </c>
      <c r="D369" s="1">
        <f>'PR-RAS'!E374</f>
        <v>161868.78</v>
      </c>
      <c r="E369" s="1">
        <v>0</v>
      </c>
      <c r="F369" s="1">
        <v>0</v>
      </c>
      <c r="G369" s="2">
        <f t="shared" si="12"/>
        <v>120998.56191999999</v>
      </c>
      <c r="H369" s="2">
        <f t="shared" si="13"/>
        <v>0.34000000000105501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5062.88</v>
      </c>
      <c r="D371" s="1">
        <f>'PR-RAS'!E376</f>
        <v>156275.65</v>
      </c>
      <c r="E371" s="1">
        <v>0</v>
      </c>
      <c r="F371" s="1">
        <v>0</v>
      </c>
      <c r="G371" s="2">
        <f t="shared" si="12"/>
        <v>117517.2466</v>
      </c>
      <c r="H371" s="2">
        <f t="shared" si="13"/>
        <v>0.47000000000571163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5593.13</v>
      </c>
      <c r="E372" s="1">
        <v>0</v>
      </c>
      <c r="F372" s="1">
        <v>0</v>
      </c>
      <c r="G372" s="2">
        <f t="shared" si="12"/>
        <v>4150.1024600000001</v>
      </c>
      <c r="H372" s="2">
        <f t="shared" si="13"/>
        <v>0.13000000000010914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1537.5</v>
      </c>
      <c r="D374" s="1">
        <f>'PR-RAS'!E379</f>
        <v>5160.96</v>
      </c>
      <c r="E374" s="1">
        <v>0</v>
      </c>
      <c r="F374" s="1">
        <v>0</v>
      </c>
      <c r="G374" s="2">
        <f t="shared" si="12"/>
        <v>4423.5636599999998</v>
      </c>
      <c r="H374" s="2">
        <f t="shared" si="13"/>
        <v>0.53999999999996362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1537.5</v>
      </c>
      <c r="D375" s="1">
        <f>'PR-RAS'!E380</f>
        <v>4678.3500000000004</v>
      </c>
      <c r="E375" s="1">
        <v>0</v>
      </c>
      <c r="F375" s="1">
        <v>0</v>
      </c>
      <c r="G375" s="2">
        <f t="shared" si="12"/>
        <v>4074.4308000000001</v>
      </c>
      <c r="H375" s="2">
        <f t="shared" si="13"/>
        <v>0.8500000000003638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482.61</v>
      </c>
      <c r="E381" s="1">
        <v>0</v>
      </c>
      <c r="F381" s="1">
        <v>0</v>
      </c>
      <c r="G381" s="2">
        <f t="shared" si="12"/>
        <v>366.78360000000004</v>
      </c>
      <c r="H381" s="2">
        <f t="shared" si="13"/>
        <v>0.38999999999998636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13357.5</v>
      </c>
      <c r="D396" s="1">
        <f>'PR-RAS'!E401</f>
        <v>0</v>
      </c>
      <c r="E396" s="1">
        <v>0</v>
      </c>
      <c r="F396" s="1">
        <v>0</v>
      </c>
      <c r="G396" s="2">
        <f t="shared" si="12"/>
        <v>5276.2125000000005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13357.5</v>
      </c>
      <c r="D399" s="1">
        <f>'PR-RAS'!E404</f>
        <v>0</v>
      </c>
      <c r="E399" s="1">
        <v>0</v>
      </c>
      <c r="F399" s="1">
        <v>0</v>
      </c>
      <c r="G399" s="2">
        <f t="shared" si="12"/>
        <v>5316.2849999999999</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19957.88</v>
      </c>
      <c r="D413" s="1">
        <f>'PR-RAS'!E418</f>
        <v>167029.74</v>
      </c>
      <c r="E413" s="1">
        <v>0</v>
      </c>
      <c r="F413" s="1">
        <v>0</v>
      </c>
      <c r="G413" s="2">
        <f t="shared" si="12"/>
        <v>145855.15231999999</v>
      </c>
      <c r="H413" s="2">
        <f t="shared" si="13"/>
        <v>0.38000000000829459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198085.84</v>
      </c>
      <c r="D417" s="1">
        <f>'PR-RAS'!E422</f>
        <v>228439.97</v>
      </c>
      <c r="E417" s="1">
        <v>0</v>
      </c>
      <c r="F417" s="1">
        <v>0</v>
      </c>
      <c r="G417" s="2">
        <f t="shared" si="12"/>
        <v>272465.76448000001</v>
      </c>
      <c r="H417" s="2">
        <f t="shared" si="13"/>
        <v>0.19000000000232831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138603.13</v>
      </c>
      <c r="D418" s="1">
        <f>'PR-RAS'!E423</f>
        <v>330954.45999999996</v>
      </c>
      <c r="E418" s="1">
        <v>0</v>
      </c>
      <c r="F418" s="1">
        <v>0</v>
      </c>
      <c r="G418" s="2">
        <f t="shared" si="12"/>
        <v>333813.52484999993</v>
      </c>
      <c r="H418" s="2">
        <f t="shared" si="13"/>
        <v>0.58999999996740371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59482.709999999992</v>
      </c>
      <c r="D419" s="1">
        <f>'PR-RAS'!E424</f>
        <v>0</v>
      </c>
      <c r="E419" s="1">
        <v>0</v>
      </c>
      <c r="F419" s="1">
        <v>0</v>
      </c>
      <c r="G419" s="2">
        <f t="shared" si="12"/>
        <v>24863.772779999996</v>
      </c>
      <c r="H419" s="2">
        <f t="shared" si="13"/>
        <v>0.29000000000814907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102514.48999999996</v>
      </c>
      <c r="E420" s="1">
        <v>0</v>
      </c>
      <c r="F420" s="1">
        <v>0</v>
      </c>
      <c r="G420" s="2">
        <f t="shared" si="12"/>
        <v>85907.14261999997</v>
      </c>
      <c r="H420" s="2">
        <f t="shared" si="13"/>
        <v>0.48999999996158294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59997.1</v>
      </c>
      <c r="D421" s="1">
        <f>'PR-RAS'!E426</f>
        <v>167268.76999999999</v>
      </c>
      <c r="E421" s="1">
        <v>0</v>
      </c>
      <c r="F421" s="1">
        <v>0</v>
      </c>
      <c r="G421" s="2">
        <f t="shared" si="12"/>
        <v>165704.54879999999</v>
      </c>
      <c r="H421" s="2">
        <f t="shared" si="13"/>
        <v>0.33000000000902219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198085.84</v>
      </c>
      <c r="D637" s="1">
        <f>'PR-RAS'!E643</f>
        <v>228439.97</v>
      </c>
      <c r="E637" s="1">
        <v>0</v>
      </c>
      <c r="F637" s="1">
        <v>0</v>
      </c>
      <c r="G637" s="2">
        <f t="shared" si="14"/>
        <v>416558.23608</v>
      </c>
      <c r="H637" s="2">
        <f t="shared" si="15"/>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138603.13</v>
      </c>
      <c r="D638" s="1">
        <f>'PR-RAS'!E644</f>
        <v>330954.45999999996</v>
      </c>
      <c r="E638" s="1">
        <v>0</v>
      </c>
      <c r="F638" s="1">
        <v>0</v>
      </c>
      <c r="G638" s="2">
        <f t="shared" si="14"/>
        <v>509926.17584999994</v>
      </c>
      <c r="H638" s="2">
        <f t="shared" si="15"/>
        <v>0.58999999996740371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59482.709999999992</v>
      </c>
      <c r="D639" s="1">
        <f>'PR-RAS'!E645</f>
        <v>0</v>
      </c>
      <c r="E639" s="1">
        <v>0</v>
      </c>
      <c r="F639" s="1">
        <v>0</v>
      </c>
      <c r="G639" s="2">
        <f t="shared" si="14"/>
        <v>37949.968979999998</v>
      </c>
      <c r="H639" s="2">
        <f t="shared" si="15"/>
        <v>0.29000000000814907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102514.48999999996</v>
      </c>
      <c r="E640" s="1">
        <v>0</v>
      </c>
      <c r="F640" s="1">
        <v>0</v>
      </c>
      <c r="G640" s="2">
        <f t="shared" si="14"/>
        <v>131013.51821999995</v>
      </c>
      <c r="H640" s="2">
        <f t="shared" si="15"/>
        <v>0.48999999996158294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59997.1</v>
      </c>
      <c r="D641" s="1">
        <f>'PR-RAS'!E647</f>
        <v>167268.76999999999</v>
      </c>
      <c r="E641" s="1">
        <v>0</v>
      </c>
      <c r="F641" s="1">
        <v>0</v>
      </c>
      <c r="G641" s="2">
        <f t="shared" si="14"/>
        <v>252502.16959999996</v>
      </c>
      <c r="H641" s="2">
        <f t="shared" si="15"/>
        <v>0.33000000000902219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119479.81</v>
      </c>
      <c r="D643" s="1">
        <f>'PR-RAS'!E649</f>
        <v>64754.280000000028</v>
      </c>
      <c r="E643" s="1">
        <v>0</v>
      </c>
      <c r="F643" s="1">
        <v>0</v>
      </c>
      <c r="G643" s="2">
        <f t="shared" si="14"/>
        <v>159850.53354000003</v>
      </c>
      <c r="H643" s="2">
        <f t="shared" si="15"/>
        <v>0.47000000003026798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78392.039999999994</v>
      </c>
      <c r="D646" s="1">
        <f>'PR-RAS'!E653</f>
        <v>186465.54</v>
      </c>
      <c r="E646" s="1">
        <v>0</v>
      </c>
      <c r="F646" s="1">
        <v>0</v>
      </c>
      <c r="G646" s="2">
        <f t="shared" si="14"/>
        <v>291103.41240000003</v>
      </c>
      <c r="H646" s="2">
        <f t="shared" si="15"/>
        <v>0.49999999998544808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210752.89</v>
      </c>
      <c r="D647" s="1">
        <f>'PR-RAS'!E654</f>
        <v>234327.27</v>
      </c>
      <c r="E647" s="1">
        <v>0</v>
      </c>
      <c r="F647" s="1">
        <v>0</v>
      </c>
      <c r="G647" s="2">
        <f t="shared" si="14"/>
        <v>438897.19977999997</v>
      </c>
      <c r="H647" s="2">
        <f t="shared" si="15"/>
        <v>0.37999999997555278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149937.65</v>
      </c>
      <c r="D648" s="1">
        <f>'PR-RAS'!E655</f>
        <v>281665.34999999998</v>
      </c>
      <c r="E648" s="1">
        <v>0</v>
      </c>
      <c r="F648" s="1">
        <v>0</v>
      </c>
      <c r="G648" s="2">
        <f t="shared" si="14"/>
        <v>461484.62245000002</v>
      </c>
      <c r="H648" s="2">
        <f t="shared" si="15"/>
        <v>0.6999999999825377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139207.28</v>
      </c>
      <c r="D649" s="1">
        <f>'PR-RAS'!E656</f>
        <v>139127.46000000002</v>
      </c>
      <c r="E649" s="1">
        <v>0</v>
      </c>
      <c r="F649" s="1">
        <v>0</v>
      </c>
      <c r="G649" s="2">
        <f t="shared" si="14"/>
        <v>270515.50560000003</v>
      </c>
      <c r="H649" s="2">
        <f t="shared" si="15"/>
        <v>0.7400000000197906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v>
      </c>
      <c r="D650" s="1">
        <f>'PR-RAS'!E657</f>
        <v>2</v>
      </c>
      <c r="E650" s="1">
        <v>0</v>
      </c>
      <c r="F650" s="1">
        <v>0</v>
      </c>
      <c r="G650" s="2">
        <f t="shared" si="14"/>
        <v>3.2450000000000001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v>
      </c>
      <c r="D652" s="1">
        <f>'PR-RAS'!E659</f>
        <v>2</v>
      </c>
      <c r="E652" s="1">
        <v>0</v>
      </c>
      <c r="F652" s="1">
        <v>0</v>
      </c>
      <c r="G652" s="2">
        <f t="shared" si="14"/>
        <v>3.2549999999999999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768.82</v>
      </c>
      <c r="E657" s="1">
        <v>0</v>
      </c>
      <c r="F657" s="1">
        <v>0</v>
      </c>
      <c r="G657" s="2">
        <f t="shared" si="16"/>
        <v>1008.6918400000001</v>
      </c>
      <c r="H657" s="2">
        <f t="shared" si="17"/>
        <v>0.17999999999994998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63997.26</v>
      </c>
      <c r="D662" s="1">
        <f>'PR-RAS'!E669</f>
        <v>68262.720000000001</v>
      </c>
      <c r="E662" s="1">
        <v>0</v>
      </c>
      <c r="F662" s="1">
        <v>0</v>
      </c>
      <c r="G662" s="2">
        <f t="shared" si="14"/>
        <v>132545.50470000002</v>
      </c>
      <c r="H662" s="2">
        <f t="shared" si="15"/>
        <v>0.54000000000087311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7508.4</v>
      </c>
      <c r="E663" s="1">
        <v>0</v>
      </c>
      <c r="F663" s="1">
        <v>0</v>
      </c>
      <c r="G663" s="2">
        <f t="shared" si="14"/>
        <v>9941.1216000000004</v>
      </c>
      <c r="H663" s="2">
        <f t="shared" si="15"/>
        <v>0.3999999999996362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424.3</v>
      </c>
      <c r="D727" s="1">
        <f>'PR-RAS'!E734</f>
        <v>0</v>
      </c>
      <c r="E727" s="1">
        <v>0</v>
      </c>
      <c r="F727" s="1">
        <v>0</v>
      </c>
      <c r="G727" s="2">
        <f t="shared" si="14"/>
        <v>308.04180000000002</v>
      </c>
      <c r="H727" s="2">
        <f t="shared" si="15"/>
        <v>0.30000000000001137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2701.33</v>
      </c>
      <c r="D731" s="1">
        <f>'PR-RAS'!E738</f>
        <v>0</v>
      </c>
      <c r="E731" s="1">
        <v>0</v>
      </c>
      <c r="F731" s="1">
        <v>0</v>
      </c>
      <c r="G731" s="2">
        <f t="shared" si="14"/>
        <v>1971.9708999999998</v>
      </c>
      <c r="H731" s="2">
        <f t="shared" si="15"/>
        <v>0.32999999999992724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6684.76</v>
      </c>
      <c r="D734" s="1">
        <f>'PR-RAS'!E741</f>
        <v>0</v>
      </c>
      <c r="E734" s="1">
        <v>0</v>
      </c>
      <c r="F734" s="1">
        <v>0</v>
      </c>
      <c r="G734" s="2">
        <f t="shared" si="14"/>
        <v>4899.9290799999999</v>
      </c>
      <c r="H734" s="2">
        <f t="shared" si="15"/>
        <v>0.23999999999978172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1353.15</v>
      </c>
      <c r="D774" s="1">
        <f>'PR-RAS'!E781</f>
        <v>1941.24</v>
      </c>
      <c r="E774" s="1">
        <v>0</v>
      </c>
      <c r="F774" s="1">
        <v>0</v>
      </c>
      <c r="G774" s="2">
        <f t="shared" si="14"/>
        <v>4047.1419900000001</v>
      </c>
      <c r="H774" s="2">
        <f t="shared" si="15"/>
        <v>0.39000000000010004</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6540</v>
      </c>
      <c r="D836" s="1">
        <f>'PR-RAS'!E843</f>
        <v>10870</v>
      </c>
      <c r="E836" s="1">
        <v>0</v>
      </c>
      <c r="F836" s="1">
        <v>0</v>
      </c>
      <c r="G836" s="2">
        <f t="shared" si="14"/>
        <v>23613.8</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2574.64</v>
      </c>
      <c r="D837" s="1">
        <f>'PR-RAS'!E844</f>
        <v>1556.79</v>
      </c>
      <c r="E837" s="1">
        <v>0</v>
      </c>
      <c r="F837" s="1">
        <v>0</v>
      </c>
      <c r="G837" s="2">
        <f t="shared" ref="G837:G1010" si="34">(B837/1000)*(C837*1+D837*2)</f>
        <v>4755.3519199999992</v>
      </c>
      <c r="H837" s="2">
        <f t="shared" ref="H837:H1095" si="35">ABS(C837-ROUND(C837,0))+ABS(D837-ROUND(D837,0))</f>
        <v>0.57000000000016371</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6480</v>
      </c>
      <c r="D839" s="1">
        <f>'PR-RAS'!E846</f>
        <v>8500</v>
      </c>
      <c r="E839" s="1">
        <v>0</v>
      </c>
      <c r="F839" s="1">
        <v>0</v>
      </c>
      <c r="G839" s="2">
        <f t="shared" si="34"/>
        <v>19676.239999999998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3981.7</v>
      </c>
      <c r="D841" s="1">
        <f>'PR-RAS'!E848</f>
        <v>1990.85</v>
      </c>
      <c r="E841" s="1">
        <v>0</v>
      </c>
      <c r="F841" s="1">
        <v>0</v>
      </c>
      <c r="G841" s="2">
        <f t="shared" si="34"/>
        <v>6689.2559999999994</v>
      </c>
      <c r="H841" s="2">
        <f t="shared" si="35"/>
        <v>0.45000000000027285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8650</v>
      </c>
      <c r="D844" s="1">
        <f>'PR-RAS'!E851</f>
        <v>9656.25</v>
      </c>
      <c r="E844" s="1">
        <v>0</v>
      </c>
      <c r="F844" s="1">
        <v>0</v>
      </c>
      <c r="G844" s="2">
        <f t="shared" si="34"/>
        <v>23572.387500000001</v>
      </c>
      <c r="H844" s="2">
        <f t="shared" si="35"/>
        <v>0.25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19197.099999999999</v>
      </c>
      <c r="D1582" s="6"/>
      <c r="E1582" s="6">
        <v>0</v>
      </c>
      <c r="F1582" s="6">
        <v>0</v>
      </c>
      <c r="G1582" s="7">
        <f t="shared" ref="G1582:G1686" si="70">B1582/1000*C1582</f>
        <v>19.197099999999999</v>
      </c>
      <c r="H1582" s="7">
        <f t="shared" ref="H1582:H1686" si="71">ABS(C1582-ROUND(C1582,0))</f>
        <v>9.9999999998544808E-2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274407.67</v>
      </c>
      <c r="D1583" s="1">
        <v>0</v>
      </c>
      <c r="E1583" s="1">
        <v>0</v>
      </c>
      <c r="F1583" s="1">
        <v>0</v>
      </c>
      <c r="G1583" s="2">
        <f t="shared" si="70"/>
        <v>548.81533999999999</v>
      </c>
      <c r="H1583" s="2">
        <f t="shared" si="71"/>
        <v>0.33000000001629815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105877.93</v>
      </c>
      <c r="D1585" s="1">
        <v>0</v>
      </c>
      <c r="E1585" s="1">
        <v>0</v>
      </c>
      <c r="F1585" s="1">
        <v>0</v>
      </c>
      <c r="G1585" s="2">
        <f t="shared" si="70"/>
        <v>423.51171999999997</v>
      </c>
      <c r="H1585" s="2">
        <f t="shared" si="71"/>
        <v>7.0000000006984919E-2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21656.85</v>
      </c>
      <c r="D1586" s="1">
        <v>0</v>
      </c>
      <c r="E1586" s="1">
        <v>0</v>
      </c>
      <c r="F1586" s="1">
        <v>0</v>
      </c>
      <c r="G1586" s="2">
        <f t="shared" si="70"/>
        <v>108.28425</v>
      </c>
      <c r="H1586" s="2">
        <f t="shared" si="71"/>
        <v>0.15000000000145519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47504.43</v>
      </c>
      <c r="D1587" s="1">
        <v>0</v>
      </c>
      <c r="E1587" s="1">
        <v>0</v>
      </c>
      <c r="F1587" s="1">
        <v>0</v>
      </c>
      <c r="G1587" s="2">
        <f t="shared" si="70"/>
        <v>285.02658000000002</v>
      </c>
      <c r="H1587" s="2">
        <f t="shared" si="71"/>
        <v>0.43000000000029104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516.74</v>
      </c>
      <c r="D1588" s="1">
        <v>0</v>
      </c>
      <c r="E1588" s="1">
        <v>0</v>
      </c>
      <c r="F1588" s="1">
        <v>0</v>
      </c>
      <c r="G1588" s="2">
        <f t="shared" si="70"/>
        <v>3.6171800000000003</v>
      </c>
      <c r="H1588" s="2">
        <f t="shared" si="71"/>
        <v>0.25999999999999091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1435.23</v>
      </c>
      <c r="D1589" s="1">
        <v>0</v>
      </c>
      <c r="E1589" s="1">
        <v>0</v>
      </c>
      <c r="F1589" s="1">
        <v>0</v>
      </c>
      <c r="G1589" s="2">
        <f t="shared" si="70"/>
        <v>11.48184</v>
      </c>
      <c r="H1589" s="2">
        <f t="shared" si="71"/>
        <v>0.23000000000001819</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18017.12</v>
      </c>
      <c r="D1590" s="1">
        <v>0</v>
      </c>
      <c r="E1590" s="1">
        <v>0</v>
      </c>
      <c r="F1590" s="1">
        <v>0</v>
      </c>
      <c r="G1590" s="2">
        <f>B1590/1000*C1590</f>
        <v>162.15407999999996</v>
      </c>
      <c r="H1590" s="2">
        <f>ABS(C1590-ROUND(C1590,0))</f>
        <v>0.11999999999898137</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13953.04</v>
      </c>
      <c r="D1591" s="1">
        <v>0</v>
      </c>
      <c r="E1591" s="1">
        <v>0</v>
      </c>
      <c r="F1591" s="1">
        <v>0</v>
      </c>
      <c r="G1591" s="2">
        <f t="shared" si="70"/>
        <v>139.53040000000001</v>
      </c>
      <c r="H1591" s="2">
        <f t="shared" si="71"/>
        <v>4.0000000000873115E-2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119.54</v>
      </c>
      <c r="D1592" s="1">
        <v>0</v>
      </c>
      <c r="E1592" s="1">
        <v>0</v>
      </c>
      <c r="F1592" s="1">
        <v>0</v>
      </c>
      <c r="G1592" s="2">
        <f t="shared" si="70"/>
        <v>1.31494</v>
      </c>
      <c r="H1592" s="2">
        <f t="shared" si="71"/>
        <v>0.45999999999999375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2674.98</v>
      </c>
      <c r="D1593" s="1">
        <v>0</v>
      </c>
      <c r="E1593" s="1">
        <v>0</v>
      </c>
      <c r="F1593" s="1">
        <v>0</v>
      </c>
      <c r="G1593" s="2">
        <f t="shared" si="70"/>
        <v>32.099760000000003</v>
      </c>
      <c r="H1593" s="2">
        <f t="shared" si="71"/>
        <v>1.999999999998181E-2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167029.74</v>
      </c>
      <c r="D1594" s="1">
        <v>0</v>
      </c>
      <c r="E1594" s="1">
        <v>0</v>
      </c>
      <c r="F1594" s="1">
        <v>0</v>
      </c>
      <c r="G1594" s="2">
        <f t="shared" si="70"/>
        <v>2171.3866199999998</v>
      </c>
      <c r="H1594" s="2">
        <f t="shared" si="71"/>
        <v>0.26000000000931323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1500</v>
      </c>
      <c r="D1601" s="1">
        <v>0</v>
      </c>
      <c r="E1601" s="1">
        <v>0</v>
      </c>
      <c r="F1601" s="1">
        <v>0</v>
      </c>
      <c r="G1601" s="2">
        <f>B1601/1000*C1601</f>
        <v>30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219231.26</v>
      </c>
      <c r="D1602" s="1">
        <v>0</v>
      </c>
      <c r="E1602" s="1">
        <v>0</v>
      </c>
      <c r="F1602" s="1">
        <v>0</v>
      </c>
      <c r="G1602" s="2">
        <f t="shared" si="70"/>
        <v>4603.8564600000009</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113482.81</v>
      </c>
      <c r="D1604" s="1">
        <v>0</v>
      </c>
      <c r="E1604" s="1">
        <v>0</v>
      </c>
      <c r="F1604" s="1">
        <v>0</v>
      </c>
      <c r="G1604" s="2">
        <f t="shared" si="70"/>
        <v>2610.1046299999998</v>
      </c>
      <c r="H1604" s="2">
        <f t="shared" si="71"/>
        <v>0.19000000000232831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21656.85</v>
      </c>
      <c r="D1605" s="1">
        <v>0</v>
      </c>
      <c r="E1605" s="1">
        <v>0</v>
      </c>
      <c r="F1605" s="1">
        <v>0</v>
      </c>
      <c r="G1605" s="2">
        <f t="shared" si="70"/>
        <v>519.76440000000002</v>
      </c>
      <c r="H1605" s="2">
        <f t="shared" si="71"/>
        <v>0.15000000000145519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50713.73</v>
      </c>
      <c r="D1606" s="1">
        <v>0</v>
      </c>
      <c r="E1606" s="1">
        <v>0</v>
      </c>
      <c r="F1606" s="1">
        <v>0</v>
      </c>
      <c r="G1606" s="2">
        <f t="shared" si="70"/>
        <v>1267.8432500000001</v>
      </c>
      <c r="H1606" s="2">
        <f t="shared" si="71"/>
        <v>0.26999999999679858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680.15</v>
      </c>
      <c r="D1607" s="1">
        <v>0</v>
      </c>
      <c r="E1607" s="1">
        <v>0</v>
      </c>
      <c r="F1607" s="1">
        <v>0</v>
      </c>
      <c r="G1607" s="2">
        <f t="shared" si="70"/>
        <v>17.683899999999998</v>
      </c>
      <c r="H1607" s="2">
        <f t="shared" si="71"/>
        <v>0.14999999999997726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1592.96</v>
      </c>
      <c r="D1608" s="1">
        <v>0</v>
      </c>
      <c r="E1608" s="1">
        <v>0</v>
      </c>
      <c r="F1608" s="1">
        <v>0</v>
      </c>
      <c r="G1608" s="2">
        <f t="shared" si="70"/>
        <v>43.009920000000001</v>
      </c>
      <c r="H1608" s="2">
        <f t="shared" si="71"/>
        <v>3.999999999996362E-2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21518.62</v>
      </c>
      <c r="D1609" s="1">
        <v>0</v>
      </c>
      <c r="E1609" s="1">
        <v>0</v>
      </c>
      <c r="F1609" s="1">
        <v>0</v>
      </c>
      <c r="G1609" s="2">
        <f>B1609/1000*C1609</f>
        <v>602.52135999999996</v>
      </c>
      <c r="H1609" s="2">
        <f>ABS(C1609-ROUND(C1609,0))</f>
        <v>0.38000000000101863</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13159.11</v>
      </c>
      <c r="D1610" s="1">
        <v>0</v>
      </c>
      <c r="E1610" s="1">
        <v>0</v>
      </c>
      <c r="F1610" s="1">
        <v>0</v>
      </c>
      <c r="G1610" s="2">
        <f t="shared" si="70"/>
        <v>381.61419000000006</v>
      </c>
      <c r="H1610" s="2">
        <f t="shared" si="71"/>
        <v>0.11000000000058208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59.77</v>
      </c>
      <c r="D1611" s="1">
        <v>0</v>
      </c>
      <c r="E1611" s="1">
        <v>0</v>
      </c>
      <c r="F1611" s="1">
        <v>0</v>
      </c>
      <c r="G1611" s="2">
        <f t="shared" si="70"/>
        <v>1.7931000000000001</v>
      </c>
      <c r="H1611" s="2">
        <f t="shared" si="71"/>
        <v>0.22999999999999687</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4101.62</v>
      </c>
      <c r="D1612" s="1">
        <v>0</v>
      </c>
      <c r="E1612" s="1">
        <v>0</v>
      </c>
      <c r="F1612" s="1">
        <v>0</v>
      </c>
      <c r="G1612" s="2">
        <f t="shared" si="70"/>
        <v>127.15021999999999</v>
      </c>
      <c r="H1612" s="2">
        <f t="shared" si="71"/>
        <v>0.38000000000010914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100248.45</v>
      </c>
      <c r="D1613" s="1">
        <v>0</v>
      </c>
      <c r="E1613" s="1">
        <v>0</v>
      </c>
      <c r="F1613" s="1">
        <v>0</v>
      </c>
      <c r="G1613" s="2">
        <f t="shared" si="70"/>
        <v>3207.9504000000002</v>
      </c>
      <c r="H1613" s="2">
        <f t="shared" si="71"/>
        <v>0.44999999999708962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5500</v>
      </c>
      <c r="D1620" s="1">
        <v>0</v>
      </c>
      <c r="E1620" s="1">
        <v>0</v>
      </c>
      <c r="F1620" s="1">
        <v>0</v>
      </c>
      <c r="G1620" s="2">
        <f>B1620/1000*C1620</f>
        <v>214.5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74373.509999999951</v>
      </c>
      <c r="D1621" s="1">
        <v>0</v>
      </c>
      <c r="E1621" s="1">
        <v>0</v>
      </c>
      <c r="F1621" s="1">
        <v>0</v>
      </c>
      <c r="G1621" s="2">
        <f t="shared" si="70"/>
        <v>2974.9403999999981</v>
      </c>
      <c r="H1621" s="2">
        <f t="shared" si="71"/>
        <v>0.49000000004889444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9562.4</v>
      </c>
      <c r="D1622" s="1">
        <v>0</v>
      </c>
      <c r="E1622" s="1">
        <v>0</v>
      </c>
      <c r="F1622" s="1">
        <v>0</v>
      </c>
      <c r="G1622" s="2">
        <f t="shared" si="70"/>
        <v>392.05840000000001</v>
      </c>
      <c r="H1622" s="2">
        <f t="shared" si="71"/>
        <v>0.3999999999996362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3557.3300000000004</v>
      </c>
      <c r="D1628" s="1">
        <v>0</v>
      </c>
      <c r="E1628" s="1">
        <v>0</v>
      </c>
      <c r="F1628" s="1">
        <v>0</v>
      </c>
      <c r="G1628" s="2">
        <f t="shared" si="70"/>
        <v>167.19451000000001</v>
      </c>
      <c r="H1628" s="2">
        <f t="shared" si="71"/>
        <v>0.33000000000038199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1181.75</v>
      </c>
      <c r="D1634" s="1">
        <v>0</v>
      </c>
      <c r="E1634" s="1">
        <v>0</v>
      </c>
      <c r="F1634" s="1">
        <v>0</v>
      </c>
      <c r="G1634" s="2">
        <f t="shared" si="70"/>
        <v>62.632750000000001</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1181.75</v>
      </c>
      <c r="D1635" s="1">
        <v>0</v>
      </c>
      <c r="E1635" s="1">
        <v>0</v>
      </c>
      <c r="F1635" s="1">
        <v>0</v>
      </c>
      <c r="G1635" s="2">
        <f t="shared" si="70"/>
        <v>63.814500000000002</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2350.2600000000002</v>
      </c>
      <c r="D1654" s="1">
        <v>0</v>
      </c>
      <c r="E1654" s="1">
        <v>0</v>
      </c>
      <c r="F1654" s="1">
        <v>0</v>
      </c>
      <c r="G1654" s="2">
        <f t="shared" si="70"/>
        <v>171.56898000000001</v>
      </c>
      <c r="H1654" s="2">
        <f t="shared" si="71"/>
        <v>0.26000000000021828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2350.2600000000002</v>
      </c>
      <c r="D1655" s="1">
        <v>0</v>
      </c>
      <c r="E1655" s="1">
        <v>0</v>
      </c>
      <c r="F1655" s="1">
        <v>0</v>
      </c>
      <c r="G1655" s="2">
        <f t="shared" si="70"/>
        <v>173.91924</v>
      </c>
      <c r="H1655" s="2">
        <f t="shared" si="71"/>
        <v>0.26000000000021828</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25.32</v>
      </c>
      <c r="D1664" s="1">
        <v>0</v>
      </c>
      <c r="E1664" s="1">
        <v>0</v>
      </c>
      <c r="F1664" s="1">
        <v>0</v>
      </c>
      <c r="G1664" s="2">
        <f t="shared" si="70"/>
        <v>2.1015600000000001</v>
      </c>
      <c r="H1664" s="2">
        <f t="shared" si="71"/>
        <v>0.32000000000000028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25.32</v>
      </c>
      <c r="D1665" s="1">
        <v>0</v>
      </c>
      <c r="E1665" s="1">
        <v>0</v>
      </c>
      <c r="F1665" s="1">
        <v>0</v>
      </c>
      <c r="G1665" s="2">
        <f t="shared" si="70"/>
        <v>2.1268800000000003</v>
      </c>
      <c r="H1665" s="2">
        <f t="shared" si="71"/>
        <v>0.32000000000000028</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6005.07</v>
      </c>
      <c r="D1669" s="1">
        <v>0</v>
      </c>
      <c r="E1669" s="1">
        <v>0</v>
      </c>
      <c r="F1669" s="1">
        <v>0</v>
      </c>
      <c r="G1669" s="2">
        <f t="shared" si="70"/>
        <v>528.44615999999996</v>
      </c>
      <c r="H1669" s="2">
        <f t="shared" si="71"/>
        <v>6.9999999999708962E-2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4684.4799999999996</v>
      </c>
      <c r="D1670" s="1">
        <v>0</v>
      </c>
      <c r="E1670" s="1">
        <v>0</v>
      </c>
      <c r="F1670" s="1">
        <v>0</v>
      </c>
      <c r="G1670" s="2">
        <f t="shared" si="70"/>
        <v>416.91871999999995</v>
      </c>
      <c r="H1670" s="2">
        <f t="shared" si="71"/>
        <v>0.47999999999956344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1320.59</v>
      </c>
      <c r="D1671" s="1">
        <v>0</v>
      </c>
      <c r="E1671" s="1">
        <v>0</v>
      </c>
      <c r="F1671" s="1">
        <v>0</v>
      </c>
      <c r="G1671" s="2">
        <f t="shared" si="70"/>
        <v>118.85309999999998</v>
      </c>
      <c r="H1671" s="2">
        <f t="shared" si="71"/>
        <v>0.41000000000008185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64811.11</v>
      </c>
      <c r="D1681" s="1">
        <v>0</v>
      </c>
      <c r="E1681" s="1">
        <v>0</v>
      </c>
      <c r="F1681" s="1">
        <v>0</v>
      </c>
      <c r="G1681" s="2">
        <f t="shared" si="70"/>
        <v>6481.1110000000008</v>
      </c>
      <c r="H1681" s="2">
        <f t="shared" si="71"/>
        <v>0.11000000000058208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1214.3</v>
      </c>
      <c r="D1683" s="1">
        <v>0</v>
      </c>
      <c r="E1683" s="1">
        <v>0</v>
      </c>
      <c r="F1683" s="1">
        <v>0</v>
      </c>
      <c r="G1683" s="2">
        <f t="shared" si="70"/>
        <v>123.85859999999998</v>
      </c>
      <c r="H1683" s="2">
        <f t="shared" si="71"/>
        <v>0.29999999999995453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62096.81</v>
      </c>
      <c r="D1684" s="1">
        <v>0</v>
      </c>
      <c r="E1684" s="1">
        <v>0</v>
      </c>
      <c r="F1684" s="1">
        <v>0</v>
      </c>
      <c r="G1684" s="2">
        <f t="shared" si="70"/>
        <v>6395.9714299999996</v>
      </c>
      <c r="H1684" s="2">
        <f t="shared" si="71"/>
        <v>0.19000000000232831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1500</v>
      </c>
      <c r="D1686" s="13">
        <v>0</v>
      </c>
      <c r="E1686" s="13">
        <v>0</v>
      </c>
      <c r="F1686" s="13">
        <v>0</v>
      </c>
      <c r="G1686" s="14">
        <f t="shared" si="70"/>
        <v>157.5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32867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198085.84</v>
      </c>
      <c r="I16" s="298">
        <f>'PR-RAS'!E6</f>
        <v>228439.97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118645.25000000001</v>
      </c>
      <c r="I17" s="298">
        <f>'PR-RAS'!E152</f>
        <v>163924.72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119479.81</v>
      </c>
      <c r="I18" s="298">
        <f>'PR-RAS'!E649</f>
        <v>64754.280000000028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19197.099999999999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74373.509999999951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9562.4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64811.11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198085.84</v>
      </c>
      <c r="E6" s="59">
        <f>E7+E43+E49+E82+E106+E125+E134+E140</f>
        <v>228439.97</v>
      </c>
      <c r="F6" s="44">
        <f t="shared" ref="F6:F132" si="0">IF(D6&lt;&gt;0,IF(E6/D6&gt;=100,"&gt;&gt;100",E6/D6*100),"-")</f>
        <v>115.32372531019885</v>
      </c>
    </row>
    <row r="7" spans="1:24" ht="12.75" customHeight="1" x14ac:dyDescent="0.2">
      <c r="A7" s="62">
        <v>61</v>
      </c>
      <c r="B7" s="228" t="s">
        <v>65</v>
      </c>
      <c r="C7" s="267" t="s">
        <v>66</v>
      </c>
      <c r="D7" s="59">
        <f>D8+D17+D23+D29+D36+D39</f>
        <v>105906.9</v>
      </c>
      <c r="E7" s="59">
        <f>E8+E17+E23+E29+E36+E39</f>
        <v>125179.64000000001</v>
      </c>
      <c r="F7" s="44">
        <f t="shared" si="0"/>
        <v>118.19781336249105</v>
      </c>
    </row>
    <row r="8" spans="1:24" ht="12.75" customHeight="1" x14ac:dyDescent="0.2">
      <c r="A8" s="62">
        <v>611</v>
      </c>
      <c r="B8" s="228" t="s">
        <v>67</v>
      </c>
      <c r="C8" s="267" t="s">
        <v>68</v>
      </c>
      <c r="D8" s="59">
        <f>SUM(D9:D14)-D15-D16</f>
        <v>100007.51999999999</v>
      </c>
      <c r="E8" s="59">
        <f>SUM(E9:E14)-E15-E16</f>
        <v>121392.99</v>
      </c>
      <c r="F8" s="44">
        <f t="shared" si="0"/>
        <v>121.38386193358261</v>
      </c>
    </row>
    <row r="9" spans="1:24" ht="12.75" customHeight="1" x14ac:dyDescent="0.2">
      <c r="A9" s="62">
        <v>6111</v>
      </c>
      <c r="B9" s="64" t="s">
        <v>69</v>
      </c>
      <c r="C9" s="267" t="s">
        <v>70</v>
      </c>
      <c r="D9" s="193">
        <v>116647.87</v>
      </c>
      <c r="E9" s="193">
        <v>142003.91</v>
      </c>
      <c r="F9" s="44">
        <f t="shared" si="0"/>
        <v>121.73725075305705</v>
      </c>
    </row>
    <row r="10" spans="1:24" ht="12.75" customHeight="1" x14ac:dyDescent="0.2">
      <c r="A10" s="62">
        <v>6112</v>
      </c>
      <c r="B10" s="64" t="s">
        <v>71</v>
      </c>
      <c r="C10" s="267" t="s">
        <v>72</v>
      </c>
      <c r="D10" s="193">
        <v>6067.1</v>
      </c>
      <c r="E10" s="193">
        <v>7679.07</v>
      </c>
      <c r="F10" s="44">
        <f t="shared" si="0"/>
        <v>126.5690362776285</v>
      </c>
    </row>
    <row r="11" spans="1:24" ht="12.75" customHeight="1" x14ac:dyDescent="0.2">
      <c r="A11" s="62">
        <v>6113</v>
      </c>
      <c r="B11" s="64" t="s">
        <v>73</v>
      </c>
      <c r="C11" s="267" t="s">
        <v>74</v>
      </c>
      <c r="D11" s="193">
        <v>3356.82</v>
      </c>
      <c r="E11" s="193">
        <v>3993.63</v>
      </c>
      <c r="F11" s="44">
        <f t="shared" si="0"/>
        <v>118.97063292044257</v>
      </c>
    </row>
    <row r="12" spans="1:24" ht="12.75" customHeight="1" x14ac:dyDescent="0.2">
      <c r="A12" s="62">
        <v>6114</v>
      </c>
      <c r="B12" s="64" t="s">
        <v>75</v>
      </c>
      <c r="C12" s="267" t="s">
        <v>76</v>
      </c>
      <c r="D12" s="193">
        <v>16219.39</v>
      </c>
      <c r="E12" s="193">
        <v>5545.34</v>
      </c>
      <c r="F12" s="44">
        <f t="shared" si="0"/>
        <v>34.189571864293292</v>
      </c>
    </row>
    <row r="13" spans="1:24" ht="12.75" customHeight="1" x14ac:dyDescent="0.2">
      <c r="A13" s="62">
        <v>6115</v>
      </c>
      <c r="B13" s="64" t="s">
        <v>77</v>
      </c>
      <c r="C13" s="267" t="s">
        <v>78</v>
      </c>
      <c r="D13" s="193">
        <v>1851.75</v>
      </c>
      <c r="E13" s="193">
        <v>15354.9</v>
      </c>
      <c r="F13" s="44">
        <f t="shared" si="0"/>
        <v>829.21020656136091</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44135.41</v>
      </c>
      <c r="E15" s="193">
        <v>53183.86</v>
      </c>
      <c r="F15" s="44">
        <f t="shared" si="0"/>
        <v>120.501565523012</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3219.38</v>
      </c>
      <c r="E23" s="59">
        <f t="shared" si="2"/>
        <v>768.82</v>
      </c>
      <c r="F23" s="44">
        <f t="shared" si="0"/>
        <v>23.880995719672732</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3219.38</v>
      </c>
      <c r="E27" s="193">
        <v>768.82</v>
      </c>
      <c r="F27" s="44">
        <f t="shared" si="0"/>
        <v>23.880995719672732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2680</v>
      </c>
      <c r="E29" s="59">
        <f>SUM(E30:E35)</f>
        <v>3017.83</v>
      </c>
      <c r="F29" s="44">
        <f t="shared" si="0"/>
        <v>112.60559701492537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2680</v>
      </c>
      <c r="E31" s="193">
        <v>3017.83</v>
      </c>
      <c r="F31" s="44">
        <f t="shared" si="0"/>
        <v>112.60559701492537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63997.26</v>
      </c>
      <c r="E49" s="59">
        <f>E50+E53+E58+E61+E64+E68+E71+E74+E77</f>
        <v>75771.12</v>
      </c>
      <c r="F49" s="44">
        <f t="shared" si="0"/>
        <v>118.39744389056655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63997.26</v>
      </c>
      <c r="E58" s="59">
        <f t="shared" si="9"/>
        <v>75771.12</v>
      </c>
      <c r="F58" s="44">
        <f t="shared" si="0"/>
        <v>118.39744389056655</v>
      </c>
    </row>
    <row r="59" spans="1:6" ht="24" x14ac:dyDescent="0.2">
      <c r="A59" s="62">
        <v>6331</v>
      </c>
      <c r="B59" s="64" t="s">
        <v>169</v>
      </c>
      <c r="C59" s="267" t="s">
        <v>170</v>
      </c>
      <c r="D59" s="193">
        <v>63997.26</v>
      </c>
      <c r="E59" s="193">
        <v>75771.12</v>
      </c>
      <c r="F59" s="44">
        <f t="shared" si="0"/>
        <v>118.39744389056655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5458.4000000000005</v>
      </c>
      <c r="E82" s="59">
        <f t="shared" si="15"/>
        <v>4406.93</v>
      </c>
      <c r="F82" s="44">
        <f t="shared" si="0"/>
        <v>80.736662758317451</v>
      </c>
    </row>
    <row r="83" spans="1:6" ht="12.75" customHeight="1" x14ac:dyDescent="0.2">
      <c r="A83" s="62">
        <v>641</v>
      </c>
      <c r="B83" s="63" t="s">
        <v>217</v>
      </c>
      <c r="C83" s="267" t="s">
        <v>218</v>
      </c>
      <c r="D83" s="59">
        <f t="shared" ref="D83:E83" si="16">SUM(D84:D90)</f>
        <v>63.04</v>
      </c>
      <c r="E83" s="59">
        <f t="shared" si="16"/>
        <v>78.09</v>
      </c>
      <c r="F83" s="44">
        <f t="shared" si="0"/>
        <v>123.87373096446701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23.42</v>
      </c>
      <c r="F85" s="44" t="str">
        <f t="shared" si="0"/>
        <v>-</v>
      </c>
    </row>
    <row r="86" spans="1:6" ht="12.75" customHeight="1" x14ac:dyDescent="0.2">
      <c r="A86" s="62">
        <v>6414</v>
      </c>
      <c r="B86" s="63" t="s">
        <v>223</v>
      </c>
      <c r="C86" s="267" t="s">
        <v>224</v>
      </c>
      <c r="D86" s="193">
        <v>63.04</v>
      </c>
      <c r="E86" s="193">
        <v>54.67</v>
      </c>
      <c r="F86" s="44">
        <f t="shared" si="0"/>
        <v>86.722715736040612</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5395.3600000000006</v>
      </c>
      <c r="E91" s="59">
        <f t="shared" si="17"/>
        <v>4328.84</v>
      </c>
      <c r="F91" s="44">
        <f t="shared" si="0"/>
        <v>80.232644346253068</v>
      </c>
    </row>
    <row r="92" spans="1:6" ht="12.75" customHeight="1" x14ac:dyDescent="0.2">
      <c r="A92" s="62">
        <v>6421</v>
      </c>
      <c r="B92" s="63" t="s">
        <v>235</v>
      </c>
      <c r="C92" s="267" t="s">
        <v>236</v>
      </c>
      <c r="D92" s="193">
        <v>331.81</v>
      </c>
      <c r="E92" s="193"/>
      <c r="F92" s="44">
        <f t="shared" si="0"/>
        <v>0</v>
      </c>
    </row>
    <row r="93" spans="1:6" ht="12.75" customHeight="1" x14ac:dyDescent="0.2">
      <c r="A93" s="62">
        <v>6422</v>
      </c>
      <c r="B93" s="63" t="s">
        <v>237</v>
      </c>
      <c r="C93" s="267" t="s">
        <v>238</v>
      </c>
      <c r="D93" s="193">
        <v>5022.9399999999996</v>
      </c>
      <c r="E93" s="193">
        <v>3805.6</v>
      </c>
      <c r="F93" s="44">
        <f t="shared" si="0"/>
        <v>75.764392965076226</v>
      </c>
    </row>
    <row r="94" spans="1:6" ht="12.75" customHeight="1" x14ac:dyDescent="0.2">
      <c r="A94" s="62">
        <v>6423</v>
      </c>
      <c r="B94" s="63" t="s">
        <v>239</v>
      </c>
      <c r="C94" s="267" t="s">
        <v>240</v>
      </c>
      <c r="D94" s="193">
        <v>0.8</v>
      </c>
      <c r="E94" s="193">
        <v>1.18</v>
      </c>
      <c r="F94" s="44">
        <f t="shared" si="0"/>
        <v>147.5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39.81</v>
      </c>
      <c r="E97" s="193">
        <v>522.05999999999995</v>
      </c>
      <c r="F97" s="44">
        <f t="shared" si="0"/>
        <v>1311.3790504898266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22723.279999999999</v>
      </c>
      <c r="E106" s="59">
        <f>E107+E112+E120+E124</f>
        <v>22918.48</v>
      </c>
      <c r="F106" s="44">
        <f t="shared" si="0"/>
        <v>100.85903091455106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11968.39</v>
      </c>
      <c r="E112" s="59">
        <f t="shared" si="20"/>
        <v>9147.9699999999993</v>
      </c>
      <c r="F112" s="44">
        <f t="shared" si="0"/>
        <v>76.434424346131763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11968.39</v>
      </c>
      <c r="E117" s="193">
        <v>9147.9699999999993</v>
      </c>
      <c r="F117" s="44">
        <f t="shared" si="0"/>
        <v>76.434424346131763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10754.89</v>
      </c>
      <c r="E120" s="59">
        <f t="shared" si="21"/>
        <v>13770.51</v>
      </c>
      <c r="F120" s="44">
        <f t="shared" si="0"/>
        <v>128.03952434659956</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10754.89</v>
      </c>
      <c r="E122" s="193">
        <v>13601.26</v>
      </c>
      <c r="F122" s="44">
        <f t="shared" si="0"/>
        <v>126.46582159371226</v>
      </c>
    </row>
    <row r="123" spans="1:6" ht="12.75" customHeight="1" x14ac:dyDescent="0.2">
      <c r="A123" s="62">
        <v>6533</v>
      </c>
      <c r="B123" s="63" t="s">
        <v>297</v>
      </c>
      <c r="C123" s="267" t="s">
        <v>298</v>
      </c>
      <c r="D123" s="193">
        <v>0</v>
      </c>
      <c r="E123" s="193">
        <v>169.25</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163.80000000000001</v>
      </c>
      <c r="F125" s="44" t="str">
        <f t="shared" si="0"/>
        <v>-</v>
      </c>
    </row>
    <row r="126" spans="1:6" ht="12.75" customHeight="1" x14ac:dyDescent="0.2">
      <c r="A126" s="62">
        <v>661</v>
      </c>
      <c r="B126" s="64" t="s">
        <v>303</v>
      </c>
      <c r="C126" s="267" t="s">
        <v>304</v>
      </c>
      <c r="D126" s="59">
        <f t="shared" ref="D126:E126" si="23">SUM(D127:D128)</f>
        <v>0</v>
      </c>
      <c r="E126" s="59">
        <f t="shared" si="23"/>
        <v>163.80000000000001</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163.80000000000001</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118645.25000000001</v>
      </c>
      <c r="E152" s="59">
        <f>E153+E164+E202+E221+E230+E262+E273</f>
        <v>163924.72</v>
      </c>
      <c r="F152" s="44">
        <f t="shared" si="26"/>
        <v>138.16374443983216</v>
      </c>
    </row>
    <row r="153" spans="1:6" ht="12.75" customHeight="1" x14ac:dyDescent="0.2">
      <c r="A153" s="62">
        <v>31</v>
      </c>
      <c r="B153" s="63" t="s">
        <v>356</v>
      </c>
      <c r="C153" s="267" t="s">
        <v>357</v>
      </c>
      <c r="D153" s="59">
        <f t="shared" ref="D153:E153" si="30">D154+D159+D160</f>
        <v>9996.16</v>
      </c>
      <c r="E153" s="59">
        <f t="shared" si="30"/>
        <v>21656.850000000002</v>
      </c>
      <c r="F153" s="44">
        <f t="shared" si="26"/>
        <v>216.65169425059224</v>
      </c>
    </row>
    <row r="154" spans="1:6" ht="12.75" customHeight="1" x14ac:dyDescent="0.2">
      <c r="A154" s="62">
        <v>311</v>
      </c>
      <c r="B154" s="63" t="s">
        <v>358</v>
      </c>
      <c r="C154" s="267" t="s">
        <v>359</v>
      </c>
      <c r="D154" s="59">
        <f t="shared" ref="D154:E154" si="31">SUM(D155:D158)</f>
        <v>8408.74</v>
      </c>
      <c r="E154" s="59">
        <f t="shared" si="31"/>
        <v>18589.580000000002</v>
      </c>
      <c r="F154" s="44">
        <f t="shared" si="26"/>
        <v>221.07450105485484</v>
      </c>
    </row>
    <row r="155" spans="1:6" ht="12.75" customHeight="1" x14ac:dyDescent="0.2">
      <c r="A155" s="62">
        <v>3111</v>
      </c>
      <c r="B155" s="63" t="s">
        <v>360</v>
      </c>
      <c r="C155" s="267" t="s">
        <v>361</v>
      </c>
      <c r="D155" s="193">
        <v>8408.74</v>
      </c>
      <c r="E155" s="193">
        <v>18589.580000000002</v>
      </c>
      <c r="F155" s="44">
        <f t="shared" si="26"/>
        <v>221.07450105485484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200</v>
      </c>
      <c r="E159" s="193"/>
      <c r="F159" s="44">
        <f t="shared" si="26"/>
        <v>0</v>
      </c>
    </row>
    <row r="160" spans="1:6" ht="12.75" customHeight="1" x14ac:dyDescent="0.2">
      <c r="A160" s="62">
        <v>313</v>
      </c>
      <c r="B160" s="64" t="s">
        <v>370</v>
      </c>
      <c r="C160" s="267" t="s">
        <v>371</v>
      </c>
      <c r="D160" s="59">
        <f t="shared" ref="D160:E160" si="32">SUM(D161:D163)</f>
        <v>1387.42</v>
      </c>
      <c r="E160" s="59">
        <f t="shared" si="32"/>
        <v>3067.27</v>
      </c>
      <c r="F160" s="44">
        <f t="shared" si="26"/>
        <v>221.07725130097592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1387.42</v>
      </c>
      <c r="E162" s="193">
        <v>3067.27</v>
      </c>
      <c r="F162" s="44">
        <f t="shared" si="26"/>
        <v>221.07725130097592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49833.350000000006</v>
      </c>
      <c r="E164" s="59">
        <f>E165+E170+E178+E188+E189+E194</f>
        <v>69534.95</v>
      </c>
      <c r="F164" s="44">
        <f t="shared" si="26"/>
        <v>139.53497005519392</v>
      </c>
    </row>
    <row r="165" spans="1:6" ht="12.75" customHeight="1" x14ac:dyDescent="0.2">
      <c r="A165" s="62">
        <v>321</v>
      </c>
      <c r="B165" s="63" t="s">
        <v>380</v>
      </c>
      <c r="C165" s="267" t="s">
        <v>381</v>
      </c>
      <c r="D165" s="59">
        <f t="shared" ref="D165:E165" si="33">SUM(D166:D169)</f>
        <v>424.3</v>
      </c>
      <c r="E165" s="59">
        <f t="shared" si="33"/>
        <v>875.45</v>
      </c>
      <c r="F165" s="44">
        <f t="shared" si="26"/>
        <v>206.3280697619609</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424.3</v>
      </c>
      <c r="E167" s="193">
        <v>875.45</v>
      </c>
      <c r="F167" s="44">
        <f t="shared" si="26"/>
        <v>206.3280697619609</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6463.89</v>
      </c>
      <c r="E170" s="59">
        <f t="shared" si="34"/>
        <v>6485.8300000000008</v>
      </c>
      <c r="F170" s="44">
        <f t="shared" si="26"/>
        <v>100.33942409292239</v>
      </c>
    </row>
    <row r="171" spans="1:6" ht="12.75" customHeight="1" x14ac:dyDescent="0.2">
      <c r="A171" s="62">
        <v>3221</v>
      </c>
      <c r="B171" s="63" t="s">
        <v>392</v>
      </c>
      <c r="C171" s="267" t="s">
        <v>393</v>
      </c>
      <c r="D171" s="193">
        <v>1492.89</v>
      </c>
      <c r="E171" s="193">
        <v>1605.51</v>
      </c>
      <c r="F171" s="44">
        <f t="shared" si="26"/>
        <v>107.54375741012399</v>
      </c>
    </row>
    <row r="172" spans="1:6" ht="12.75" customHeight="1" x14ac:dyDescent="0.2">
      <c r="A172" s="62">
        <v>3222</v>
      </c>
      <c r="B172" s="63" t="s">
        <v>394</v>
      </c>
      <c r="C172" s="267" t="s">
        <v>395</v>
      </c>
      <c r="D172" s="193">
        <v>51.08</v>
      </c>
      <c r="E172" s="193">
        <v>209.09</v>
      </c>
      <c r="F172" s="44">
        <f t="shared" si="26"/>
        <v>409.33829287392331</v>
      </c>
    </row>
    <row r="173" spans="1:6" ht="12.75" customHeight="1" x14ac:dyDescent="0.2">
      <c r="A173" s="62">
        <v>3223</v>
      </c>
      <c r="B173" s="64" t="s">
        <v>396</v>
      </c>
      <c r="C173" s="267" t="s">
        <v>397</v>
      </c>
      <c r="D173" s="193">
        <v>4702.79</v>
      </c>
      <c r="E173" s="193">
        <v>4376.09</v>
      </c>
      <c r="F173" s="44">
        <f t="shared" si="26"/>
        <v>93.053059992047281</v>
      </c>
    </row>
    <row r="174" spans="1:6" ht="12.75" customHeight="1" x14ac:dyDescent="0.2">
      <c r="A174" s="62">
        <v>3224</v>
      </c>
      <c r="B174" s="64" t="s">
        <v>398</v>
      </c>
      <c r="C174" s="267" t="s">
        <v>399</v>
      </c>
      <c r="D174" s="193">
        <v>82.13</v>
      </c>
      <c r="E174" s="193">
        <v>295.14</v>
      </c>
      <c r="F174" s="44">
        <f t="shared" si="26"/>
        <v>359.35711676610254</v>
      </c>
    </row>
    <row r="175" spans="1:6" ht="12.75" customHeight="1" x14ac:dyDescent="0.2">
      <c r="A175" s="62">
        <v>3225</v>
      </c>
      <c r="B175" s="64" t="s">
        <v>400</v>
      </c>
      <c r="C175" s="267" t="s">
        <v>401</v>
      </c>
      <c r="D175" s="193">
        <v>135</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31816.61</v>
      </c>
      <c r="E178" s="59">
        <f t="shared" si="35"/>
        <v>36970.74</v>
      </c>
      <c r="F178" s="44">
        <f t="shared" si="26"/>
        <v>116.19949454074458</v>
      </c>
    </row>
    <row r="179" spans="1:6" ht="12.75" customHeight="1" x14ac:dyDescent="0.2">
      <c r="A179" s="62">
        <v>3231</v>
      </c>
      <c r="B179" s="64" t="s">
        <v>408</v>
      </c>
      <c r="C179" s="267" t="s">
        <v>409</v>
      </c>
      <c r="D179" s="193">
        <v>1537.43</v>
      </c>
      <c r="E179" s="193">
        <v>1755.64</v>
      </c>
      <c r="F179" s="44">
        <f t="shared" si="26"/>
        <v>114.19316651815041</v>
      </c>
    </row>
    <row r="180" spans="1:6" ht="12.75" customHeight="1" x14ac:dyDescent="0.2">
      <c r="A180" s="62">
        <v>3232</v>
      </c>
      <c r="B180" s="64" t="s">
        <v>410</v>
      </c>
      <c r="C180" s="267" t="s">
        <v>411</v>
      </c>
      <c r="D180" s="193">
        <v>1038.6300000000001</v>
      </c>
      <c r="E180" s="193">
        <v>427.18</v>
      </c>
      <c r="F180" s="44">
        <f t="shared" si="26"/>
        <v>41.129179784908963</v>
      </c>
    </row>
    <row r="181" spans="1:6" ht="12.75" customHeight="1" x14ac:dyDescent="0.2">
      <c r="A181" s="62">
        <v>3233</v>
      </c>
      <c r="B181" s="64" t="s">
        <v>412</v>
      </c>
      <c r="C181" s="267" t="s">
        <v>413</v>
      </c>
      <c r="D181" s="193">
        <v>3682.12</v>
      </c>
      <c r="E181" s="193">
        <v>5477.44</v>
      </c>
      <c r="F181" s="44">
        <f t="shared" si="26"/>
        <v>148.75778084364441</v>
      </c>
    </row>
    <row r="182" spans="1:6" ht="12.75" customHeight="1" x14ac:dyDescent="0.2">
      <c r="A182" s="62">
        <v>3234</v>
      </c>
      <c r="B182" s="64" t="s">
        <v>414</v>
      </c>
      <c r="C182" s="267" t="s">
        <v>415</v>
      </c>
      <c r="D182" s="193">
        <v>14248.49</v>
      </c>
      <c r="E182" s="193">
        <v>15249.53</v>
      </c>
      <c r="F182" s="44">
        <f t="shared" si="26"/>
        <v>107.02558657092787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875</v>
      </c>
      <c r="E184" s="193">
        <v>1350</v>
      </c>
      <c r="F184" s="44">
        <f t="shared" si="26"/>
        <v>154.28571428571431</v>
      </c>
    </row>
    <row r="185" spans="1:6" ht="12.75" customHeight="1" x14ac:dyDescent="0.2">
      <c r="A185" s="62">
        <v>3237</v>
      </c>
      <c r="B185" s="63" t="s">
        <v>420</v>
      </c>
      <c r="C185" s="267" t="s">
        <v>421</v>
      </c>
      <c r="D185" s="193">
        <v>4310.25</v>
      </c>
      <c r="E185" s="193">
        <v>7200.75</v>
      </c>
      <c r="F185" s="44">
        <f t="shared" si="26"/>
        <v>167.06107534365756</v>
      </c>
    </row>
    <row r="186" spans="1:6" ht="12.75" customHeight="1" x14ac:dyDescent="0.2">
      <c r="A186" s="62">
        <v>3238</v>
      </c>
      <c r="B186" s="63" t="s">
        <v>422</v>
      </c>
      <c r="C186" s="267" t="s">
        <v>423</v>
      </c>
      <c r="D186" s="193">
        <v>2240.6799999999998</v>
      </c>
      <c r="E186" s="193">
        <v>1854.38</v>
      </c>
      <c r="F186" s="44">
        <f t="shared" si="26"/>
        <v>82.759697948836973</v>
      </c>
    </row>
    <row r="187" spans="1:6" ht="12.75" customHeight="1" x14ac:dyDescent="0.2">
      <c r="A187" s="62">
        <v>3239</v>
      </c>
      <c r="B187" s="63" t="s">
        <v>424</v>
      </c>
      <c r="C187" s="267" t="s">
        <v>425</v>
      </c>
      <c r="D187" s="193">
        <v>3884.01</v>
      </c>
      <c r="E187" s="193">
        <v>3655.82</v>
      </c>
      <c r="F187" s="44">
        <f t="shared" si="26"/>
        <v>94.124886393186429</v>
      </c>
    </row>
    <row r="188" spans="1:6" ht="12.75" customHeight="1" x14ac:dyDescent="0.2">
      <c r="A188" s="62">
        <v>324</v>
      </c>
      <c r="B188" s="63" t="s">
        <v>426</v>
      </c>
      <c r="C188" s="267" t="s">
        <v>427</v>
      </c>
      <c r="D188" s="193">
        <v>123.4</v>
      </c>
      <c r="E188" s="193">
        <v>30.5</v>
      </c>
      <c r="F188" s="44">
        <f t="shared" si="26"/>
        <v>24.71636952998379</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11005.15</v>
      </c>
      <c r="E194" s="59">
        <f t="shared" si="36"/>
        <v>25172.43</v>
      </c>
      <c r="F194" s="44">
        <f t="shared" si="26"/>
        <v>228.73318400930475</v>
      </c>
    </row>
    <row r="195" spans="1:6" ht="12.75" customHeight="1" x14ac:dyDescent="0.2">
      <c r="A195" s="62">
        <v>3291</v>
      </c>
      <c r="B195" s="182" t="s">
        <v>440</v>
      </c>
      <c r="C195" s="267" t="s">
        <v>441</v>
      </c>
      <c r="D195" s="193">
        <v>6684.76</v>
      </c>
      <c r="E195" s="193">
        <v>15524.12</v>
      </c>
      <c r="F195" s="44">
        <f t="shared" si="26"/>
        <v>232.23152364482792</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291.12</v>
      </c>
      <c r="E197" s="193">
        <v>2395.21</v>
      </c>
      <c r="F197" s="44">
        <f t="shared" si="26"/>
        <v>822.75693871942849</v>
      </c>
    </row>
    <row r="198" spans="1:6" ht="12.75" customHeight="1" x14ac:dyDescent="0.2">
      <c r="A198" s="62">
        <v>3294</v>
      </c>
      <c r="B198" s="63" t="s">
        <v>446</v>
      </c>
      <c r="C198" s="267" t="s">
        <v>447</v>
      </c>
      <c r="D198" s="193">
        <v>1363.62</v>
      </c>
      <c r="E198" s="193">
        <v>1363.62</v>
      </c>
      <c r="F198" s="44">
        <f t="shared" si="26"/>
        <v>100</v>
      </c>
    </row>
    <row r="199" spans="1:6" ht="12.75" customHeight="1" x14ac:dyDescent="0.2">
      <c r="A199" s="62">
        <v>3295</v>
      </c>
      <c r="B199" s="63" t="s">
        <v>448</v>
      </c>
      <c r="C199" s="267" t="s">
        <v>449</v>
      </c>
      <c r="D199" s="193">
        <v>0</v>
      </c>
      <c r="E199" s="193">
        <v>1250</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2665.65</v>
      </c>
      <c r="E201" s="193">
        <v>4639.4799999999996</v>
      </c>
      <c r="F201" s="44">
        <f t="shared" si="26"/>
        <v>174.04685536360736</v>
      </c>
    </row>
    <row r="202" spans="1:6" ht="12.75" customHeight="1" x14ac:dyDescent="0.2">
      <c r="A202" s="62">
        <v>34</v>
      </c>
      <c r="B202" s="182" t="s">
        <v>454</v>
      </c>
      <c r="C202" s="267" t="s">
        <v>455</v>
      </c>
      <c r="D202" s="59">
        <f t="shared" ref="D202:E202" si="37">D203+D208+D216</f>
        <v>423.87</v>
      </c>
      <c r="E202" s="59">
        <f t="shared" si="37"/>
        <v>594.86</v>
      </c>
      <c r="F202" s="44">
        <f t="shared" si="26"/>
        <v>140.34019864581123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423.87</v>
      </c>
      <c r="E216" s="59">
        <f t="shared" si="40"/>
        <v>594.86</v>
      </c>
      <c r="F216" s="44">
        <f t="shared" si="26"/>
        <v>140.34019864581123</v>
      </c>
    </row>
    <row r="217" spans="1:6" ht="12.75" customHeight="1" x14ac:dyDescent="0.2">
      <c r="A217" s="62">
        <v>3431</v>
      </c>
      <c r="B217" s="181" t="s">
        <v>484</v>
      </c>
      <c r="C217" s="267" t="s">
        <v>485</v>
      </c>
      <c r="D217" s="193">
        <v>393.26</v>
      </c>
      <c r="E217" s="193">
        <v>487.06</v>
      </c>
      <c r="F217" s="44">
        <f t="shared" si="26"/>
        <v>123.85190459238163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30.61</v>
      </c>
      <c r="E219" s="193">
        <v>29.68</v>
      </c>
      <c r="F219" s="44">
        <f t="shared" si="26"/>
        <v>96.961777196994447</v>
      </c>
    </row>
    <row r="220" spans="1:6" ht="12.75" customHeight="1" x14ac:dyDescent="0.2">
      <c r="A220" s="62">
        <v>3434</v>
      </c>
      <c r="B220" s="64" t="s">
        <v>490</v>
      </c>
      <c r="C220" s="267" t="s">
        <v>491</v>
      </c>
      <c r="D220" s="193">
        <v>0</v>
      </c>
      <c r="E220" s="193">
        <v>78.12</v>
      </c>
      <c r="F220" s="44" t="str">
        <f t="shared" si="26"/>
        <v>-</v>
      </c>
    </row>
    <row r="221" spans="1:6" ht="12.75" customHeight="1" x14ac:dyDescent="0.2">
      <c r="A221" s="62">
        <v>35</v>
      </c>
      <c r="B221" s="64" t="s">
        <v>492</v>
      </c>
      <c r="C221" s="267" t="s">
        <v>493</v>
      </c>
      <c r="D221" s="59">
        <f t="shared" ref="D221:E221" si="41">D222+D225+D229</f>
        <v>157.72999999999999</v>
      </c>
      <c r="E221" s="59">
        <f t="shared" si="41"/>
        <v>1435.23</v>
      </c>
      <c r="F221" s="44">
        <f t="shared" si="26"/>
        <v>909.92835858745968</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157.72999999999999</v>
      </c>
      <c r="E225" s="59">
        <f t="shared" si="43"/>
        <v>1435.23</v>
      </c>
      <c r="F225" s="44">
        <f t="shared" si="26"/>
        <v>909.92835858745968</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157.72999999999999</v>
      </c>
      <c r="E227" s="193">
        <v>1435.23</v>
      </c>
      <c r="F227" s="44">
        <f t="shared" si="26"/>
        <v>909.92835858745968</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21401.58</v>
      </c>
      <c r="E230" s="59">
        <f>E231+E234+E237+E242+E246+E250+E254+E257</f>
        <v>23644.400000000001</v>
      </c>
      <c r="F230" s="44">
        <f t="shared" ref="F230:F245" si="44">IF(D230&lt;&gt;0,IF(E230/D230&gt;=100,"&gt;&gt;100",E230/D230*100),"-")</f>
        <v>110.47969355533563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1353.15</v>
      </c>
      <c r="E237" s="59">
        <f t="shared" si="47"/>
        <v>1941.24</v>
      </c>
      <c r="F237" s="44">
        <f t="shared" si="44"/>
        <v>143.4608136570225</v>
      </c>
    </row>
    <row r="238" spans="1:6" ht="12" x14ac:dyDescent="0.2">
      <c r="A238" s="62">
        <v>3631</v>
      </c>
      <c r="B238" s="64" t="s">
        <v>526</v>
      </c>
      <c r="C238" s="267" t="s">
        <v>527</v>
      </c>
      <c r="D238" s="193">
        <v>1353.15</v>
      </c>
      <c r="E238" s="193">
        <v>1941.24</v>
      </c>
      <c r="F238" s="44">
        <f t="shared" si="44"/>
        <v>143.4608136570225</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20048.43</v>
      </c>
      <c r="E246" s="59">
        <f t="shared" si="48"/>
        <v>21703.16</v>
      </c>
      <c r="F246" s="44">
        <f t="shared" ref="F246:F249" si="49">IF(D246&lt;&gt;0,IF(E246/D246&gt;=100,"&gt;&gt;100",E246/D246*100),"-")</f>
        <v>108.25366375322156</v>
      </c>
    </row>
    <row r="247" spans="1:6" ht="12.75" customHeight="1" x14ac:dyDescent="0.2">
      <c r="A247" s="62" t="s">
        <v>541</v>
      </c>
      <c r="B247" s="63" t="s">
        <v>542</v>
      </c>
      <c r="C247" s="267" t="s">
        <v>541</v>
      </c>
      <c r="D247" s="193">
        <v>20048.43</v>
      </c>
      <c r="E247" s="193">
        <v>21703.16</v>
      </c>
      <c r="F247" s="44">
        <f t="shared" si="49"/>
        <v>108.25366375322156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28226.34</v>
      </c>
      <c r="E262" s="59">
        <f t="shared" si="55"/>
        <v>32573.89</v>
      </c>
      <c r="F262" s="44">
        <f t="shared" ref="F262:F268" si="56">IF(D262&lt;&gt;0,IF(E262/D262&gt;=100,"&gt;&gt;100",E262/D262*100),"-")</f>
        <v>115.4024574209763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28226.34</v>
      </c>
      <c r="E269" s="59">
        <f t="shared" si="58"/>
        <v>32573.89</v>
      </c>
      <c r="F269" s="44">
        <f t="shared" ref="F269:F272" si="59">IF(D269&lt;&gt;0,IF(E269/D269&gt;=100,"&gt;&gt;100",E269/D269*100),"-")</f>
        <v>115.4024574209763</v>
      </c>
    </row>
    <row r="270" spans="1:6" ht="12.75" customHeight="1" x14ac:dyDescent="0.2">
      <c r="A270" s="62">
        <v>3721</v>
      </c>
      <c r="B270" s="64" t="s">
        <v>581</v>
      </c>
      <c r="C270" s="267" t="s">
        <v>582</v>
      </c>
      <c r="D270" s="193">
        <v>19576.34</v>
      </c>
      <c r="E270" s="193">
        <v>22917.64</v>
      </c>
      <c r="F270" s="44">
        <f t="shared" si="59"/>
        <v>117.06805255732174</v>
      </c>
    </row>
    <row r="271" spans="1:6" ht="12.75" customHeight="1" x14ac:dyDescent="0.2">
      <c r="A271" s="62">
        <v>3722</v>
      </c>
      <c r="B271" s="64" t="s">
        <v>583</v>
      </c>
      <c r="C271" s="267" t="s">
        <v>584</v>
      </c>
      <c r="D271" s="193">
        <v>8650</v>
      </c>
      <c r="E271" s="193">
        <v>9656.25</v>
      </c>
      <c r="F271" s="44">
        <f t="shared" si="59"/>
        <v>111.63294797687861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8606.2199999999993</v>
      </c>
      <c r="E273" s="59">
        <f t="shared" si="60"/>
        <v>14484.54</v>
      </c>
      <c r="F273" s="44">
        <f t="shared" ref="F273:F277" si="61">IF(D273&lt;&gt;0,IF(E273/D273&gt;=100,"&gt;&gt;100",E273/D273*100),"-")</f>
        <v>168.30315748377339</v>
      </c>
    </row>
    <row r="274" spans="1:6" ht="12.75" customHeight="1" x14ac:dyDescent="0.2">
      <c r="A274" s="62">
        <v>381</v>
      </c>
      <c r="B274" s="63" t="s">
        <v>589</v>
      </c>
      <c r="C274" s="267" t="s">
        <v>590</v>
      </c>
      <c r="D274" s="59">
        <f t="shared" ref="D274:E274" si="62">SUM(D275:D277)</f>
        <v>8606.2199999999993</v>
      </c>
      <c r="E274" s="59">
        <f t="shared" si="62"/>
        <v>14484.54</v>
      </c>
      <c r="F274" s="44">
        <f t="shared" si="61"/>
        <v>168.30315748377339</v>
      </c>
    </row>
    <row r="275" spans="1:6" ht="12.75" customHeight="1" x14ac:dyDescent="0.2">
      <c r="A275" s="62">
        <v>3811</v>
      </c>
      <c r="B275" s="63" t="s">
        <v>591</v>
      </c>
      <c r="C275" s="267" t="s">
        <v>592</v>
      </c>
      <c r="D275" s="193">
        <v>8606.2199999999993</v>
      </c>
      <c r="E275" s="193">
        <v>14484.54</v>
      </c>
      <c r="F275" s="44">
        <f t="shared" si="61"/>
        <v>168.30315748377339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118645.25000000001</v>
      </c>
      <c r="E299" s="59">
        <f>E152-E297+E298</f>
        <v>163924.72</v>
      </c>
      <c r="F299" s="44">
        <f t="shared" si="68"/>
        <v>138.16374443983216</v>
      </c>
    </row>
    <row r="300" spans="1:6" ht="12.75" customHeight="1" x14ac:dyDescent="0.2">
      <c r="A300" s="62" t="s">
        <v>630</v>
      </c>
      <c r="B300" s="63" t="s">
        <v>641</v>
      </c>
      <c r="C300" s="267" t="s">
        <v>642</v>
      </c>
      <c r="D300" s="59">
        <f>IF(D6&gt;=D299,D6-D299,0)</f>
        <v>79440.589999999982</v>
      </c>
      <c r="E300" s="59">
        <f>IF(E6&gt;=E299,E6-E299,0)</f>
        <v>64515.25</v>
      </c>
      <c r="F300" s="44">
        <f t="shared" si="68"/>
        <v>81.211947192235129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59997.1</v>
      </c>
      <c r="E302" s="193">
        <v>167268.76999999999</v>
      </c>
      <c r="F302" s="44">
        <f t="shared" si="68"/>
        <v>278.79475841332328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19957.88</v>
      </c>
      <c r="E360" s="59">
        <f t="shared" si="86"/>
        <v>167029.74</v>
      </c>
      <c r="F360" s="44">
        <f t="shared" si="72"/>
        <v>836.9112350610385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19957.88</v>
      </c>
      <c r="E373" s="59">
        <f t="shared" si="90"/>
        <v>167029.74</v>
      </c>
      <c r="F373" s="44">
        <f t="shared" si="72"/>
        <v>836.9112350610385</v>
      </c>
    </row>
    <row r="374" spans="1:6" ht="12.75" customHeight="1" x14ac:dyDescent="0.2">
      <c r="A374" s="62">
        <v>421</v>
      </c>
      <c r="B374" s="63" t="s">
        <v>780</v>
      </c>
      <c r="C374" s="267" t="s">
        <v>781</v>
      </c>
      <c r="D374" s="59">
        <f t="shared" ref="D374:E374" si="91">SUM(D375:D378)</f>
        <v>5062.88</v>
      </c>
      <c r="E374" s="59">
        <f t="shared" si="91"/>
        <v>161868.78</v>
      </c>
      <c r="F374" s="44">
        <f t="shared" si="72"/>
        <v>3197.1680150428215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5062.88</v>
      </c>
      <c r="E376" s="193">
        <v>156275.65</v>
      </c>
      <c r="F376" s="44">
        <f t="shared" si="72"/>
        <v>3086.6947271118411</v>
      </c>
    </row>
    <row r="377" spans="1:6" ht="12.75" customHeight="1" x14ac:dyDescent="0.2">
      <c r="A377" s="62">
        <v>4213</v>
      </c>
      <c r="B377" s="63" t="s">
        <v>690</v>
      </c>
      <c r="C377" s="267" t="s">
        <v>784</v>
      </c>
      <c r="D377" s="193">
        <v>0</v>
      </c>
      <c r="E377" s="193">
        <v>5593.13</v>
      </c>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1537.5</v>
      </c>
      <c r="E379" s="59">
        <f t="shared" si="92"/>
        <v>5160.96</v>
      </c>
      <c r="F379" s="44">
        <f t="shared" si="72"/>
        <v>335.67219512195123</v>
      </c>
    </row>
    <row r="380" spans="1:6" ht="12.75" customHeight="1" x14ac:dyDescent="0.2">
      <c r="A380" s="62">
        <v>4221</v>
      </c>
      <c r="B380" s="63" t="s">
        <v>696</v>
      </c>
      <c r="C380" s="267" t="s">
        <v>788</v>
      </c>
      <c r="D380" s="193">
        <v>1537.5</v>
      </c>
      <c r="E380" s="193">
        <v>4678.3500000000004</v>
      </c>
      <c r="F380" s="44">
        <f t="shared" si="72"/>
        <v>304.28292682926832</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482.61</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13357.5</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13357.5</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19957.88</v>
      </c>
      <c r="E418" s="59">
        <f t="shared" si="102"/>
        <v>167029.74</v>
      </c>
      <c r="F418" s="44">
        <f t="shared" si="72"/>
        <v>836.9112350610385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198085.84</v>
      </c>
      <c r="E422" s="59">
        <f>E6+E308</f>
        <v>228439.97</v>
      </c>
      <c r="F422" s="44">
        <f t="shared" si="72"/>
        <v>115.32372531019885</v>
      </c>
    </row>
    <row r="423" spans="1:6" ht="12.75" customHeight="1" x14ac:dyDescent="0.2">
      <c r="A423" s="62" t="s">
        <v>630</v>
      </c>
      <c r="B423" s="63" t="s">
        <v>853</v>
      </c>
      <c r="C423" s="267" t="s">
        <v>854</v>
      </c>
      <c r="D423" s="59">
        <f t="shared" ref="D423:E423" si="103">D299+D360</f>
        <v>138603.13</v>
      </c>
      <c r="E423" s="59">
        <f t="shared" si="103"/>
        <v>330954.45999999996</v>
      </c>
      <c r="F423" s="44">
        <f t="shared" si="72"/>
        <v>238.77848934580334</v>
      </c>
    </row>
    <row r="424" spans="1:6" ht="12.75" customHeight="1" x14ac:dyDescent="0.2">
      <c r="A424" s="62" t="s">
        <v>630</v>
      </c>
      <c r="B424" s="63" t="s">
        <v>855</v>
      </c>
      <c r="C424" s="267" t="s">
        <v>856</v>
      </c>
      <c r="D424" s="59">
        <f t="shared" ref="D424:E424" si="104">IF(D422&gt;=D423,D422-D423,0)</f>
        <v>59482.709999999992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102514.48999999996</v>
      </c>
      <c r="F425" s="44" t="str">
        <f t="shared" si="72"/>
        <v>-</v>
      </c>
    </row>
    <row r="426" spans="1:6" ht="12.75" customHeight="1" x14ac:dyDescent="0.2">
      <c r="A426" s="271" t="s">
        <v>859</v>
      </c>
      <c r="B426" s="182" t="s">
        <v>860</v>
      </c>
      <c r="C426" s="272" t="s">
        <v>861</v>
      </c>
      <c r="D426" s="59">
        <f t="shared" ref="D426:E426" si="106">IF(D302-D303+D419-D420&gt;=0,D302-D303+D419-D420,0)</f>
        <v>59997.1</v>
      </c>
      <c r="E426" s="59">
        <f t="shared" si="106"/>
        <v>167268.76999999999</v>
      </c>
      <c r="F426" s="44">
        <f t="shared" si="72"/>
        <v>278.79475841332328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198085.84</v>
      </c>
      <c r="E643" s="59">
        <f>E422+E430</f>
        <v>228439.97</v>
      </c>
      <c r="F643" s="44">
        <f t="shared" si="109"/>
        <v>115.32372531019885</v>
      </c>
    </row>
    <row r="644" spans="1:6" ht="12.75" customHeight="1" x14ac:dyDescent="0.2">
      <c r="A644" s="62" t="s">
        <v>630</v>
      </c>
      <c r="B644" s="63" t="s">
        <v>1286</v>
      </c>
      <c r="C644" s="267" t="s">
        <v>1287</v>
      </c>
      <c r="D644" s="59">
        <f>D423+D535</f>
        <v>138603.13</v>
      </c>
      <c r="E644" s="59">
        <f>E423+E535</f>
        <v>330954.45999999996</v>
      </c>
      <c r="F644" s="44">
        <f t="shared" si="109"/>
        <v>238.77848934580334</v>
      </c>
    </row>
    <row r="645" spans="1:6" ht="12.75" customHeight="1" x14ac:dyDescent="0.2">
      <c r="A645" s="62" t="s">
        <v>630</v>
      </c>
      <c r="B645" s="63" t="s">
        <v>1288</v>
      </c>
      <c r="C645" s="267" t="s">
        <v>1289</v>
      </c>
      <c r="D645" s="59">
        <f t="shared" ref="D645:E645" si="163">IF(D643&gt;=D644,D643-D644,0)</f>
        <v>59482.709999999992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102514.48999999996</v>
      </c>
      <c r="F646" s="44" t="str">
        <f t="shared" si="109"/>
        <v>-</v>
      </c>
    </row>
    <row r="647" spans="1:6" ht="24" x14ac:dyDescent="0.2">
      <c r="A647" s="271" t="s">
        <v>1292</v>
      </c>
      <c r="B647" s="63" t="s">
        <v>1293</v>
      </c>
      <c r="C647" s="272" t="s">
        <v>1292</v>
      </c>
      <c r="D647" s="59">
        <f>IF(D426-D427+D641-D642&gt;=0,D426-D427+D641-D642,0)</f>
        <v>59997.1</v>
      </c>
      <c r="E647" s="59">
        <f>IF(E426-E427+E641-E642&gt;=0,E426-E427+E641-E642,0)</f>
        <v>167268.76999999999</v>
      </c>
      <c r="F647" s="44">
        <f t="shared" si="109"/>
        <v>278.79475841332328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119479.81</v>
      </c>
      <c r="E649" s="59">
        <f t="shared" si="165"/>
        <v>64754.280000000028</v>
      </c>
      <c r="F649" s="44">
        <f t="shared" si="109"/>
        <v>54.196838779706823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78392.039999999994</v>
      </c>
      <c r="E653" s="193">
        <v>186465.54</v>
      </c>
      <c r="F653" s="44">
        <f t="shared" ref="F653:F740" si="167">IF(D653&lt;&gt;0,IF(E653/D653&gt;=100,"&gt;&gt;100",E653/D653*100),"-")</f>
        <v>237.86284934031571</v>
      </c>
    </row>
    <row r="654" spans="1:6" ht="12.75" customHeight="1" x14ac:dyDescent="0.2">
      <c r="A654" s="62" t="s">
        <v>1305</v>
      </c>
      <c r="B654" s="63" t="s">
        <v>1306</v>
      </c>
      <c r="C654" s="267" t="s">
        <v>1305</v>
      </c>
      <c r="D654" s="193">
        <v>210752.89</v>
      </c>
      <c r="E654" s="193">
        <v>234327.27</v>
      </c>
      <c r="F654" s="44">
        <f t="shared" si="167"/>
        <v>111.18579204299404</v>
      </c>
    </row>
    <row r="655" spans="1:6" ht="12.75" customHeight="1" x14ac:dyDescent="0.2">
      <c r="A655" s="62" t="s">
        <v>1307</v>
      </c>
      <c r="B655" s="63" t="s">
        <v>1308</v>
      </c>
      <c r="C655" s="267" t="s">
        <v>1307</v>
      </c>
      <c r="D655" s="193">
        <v>149937.65</v>
      </c>
      <c r="E655" s="193">
        <v>281665.34999999998</v>
      </c>
      <c r="F655" s="44">
        <f t="shared" si="167"/>
        <v>187.8549850554547</v>
      </c>
    </row>
    <row r="656" spans="1:6" ht="24" x14ac:dyDescent="0.2">
      <c r="A656" s="62">
        <v>11</v>
      </c>
      <c r="B656" s="63" t="s">
        <v>1309</v>
      </c>
      <c r="C656" s="267" t="s">
        <v>1310</v>
      </c>
      <c r="D656" s="59">
        <f t="shared" ref="D656:E656" si="168">+D653+D654-D655</f>
        <v>139207.28</v>
      </c>
      <c r="E656" s="59">
        <f t="shared" si="168"/>
        <v>139127.46000000002</v>
      </c>
      <c r="F656" s="44">
        <f t="shared" si="167"/>
        <v>99.942661044738486</v>
      </c>
    </row>
    <row r="657" spans="1:6" ht="24" x14ac:dyDescent="0.2">
      <c r="A657" s="62" t="s">
        <v>630</v>
      </c>
      <c r="B657" s="63" t="s">
        <v>1311</v>
      </c>
      <c r="C657" s="267" t="s">
        <v>1312</v>
      </c>
      <c r="D657" s="273">
        <v>1</v>
      </c>
      <c r="E657" s="273">
        <v>2</v>
      </c>
      <c r="F657" s="44">
        <f t="shared" si="167"/>
        <v>200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v>
      </c>
      <c r="E659" s="273">
        <v>2</v>
      </c>
      <c r="F659" s="44">
        <f t="shared" si="167"/>
        <v>200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768.82</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63997.26</v>
      </c>
      <c r="E669" s="193">
        <v>68262.720000000001</v>
      </c>
      <c r="F669" s="44">
        <f t="shared" si="167"/>
        <v>106.66506659816373</v>
      </c>
    </row>
    <row r="670" spans="1:6" ht="12.75" customHeight="1" x14ac:dyDescent="0.2">
      <c r="A670" s="62">
        <v>63312</v>
      </c>
      <c r="B670" s="63" t="s">
        <v>1338</v>
      </c>
      <c r="C670" s="267" t="s">
        <v>1339</v>
      </c>
      <c r="D670" s="193">
        <v>0</v>
      </c>
      <c r="E670" s="193">
        <v>7508.4</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424.3</v>
      </c>
      <c r="E734" s="191"/>
      <c r="F734" s="70">
        <f t="shared" si="167"/>
        <v>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2701.33</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6684.76</v>
      </c>
      <c r="E741" s="191"/>
      <c r="F741" s="70">
        <f t="shared" ref="F741:F1006" si="169">IF(D741&lt;&gt;0,IF(E741/D741&gt;=100,"&gt;&gt;100",E741/D741*100),"-")</f>
        <v>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1353.15</v>
      </c>
      <c r="E781" s="191">
        <v>1941.24</v>
      </c>
      <c r="F781" s="70">
        <f t="shared" si="169"/>
        <v>143.4608136570225</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6540</v>
      </c>
      <c r="E843" s="193">
        <v>10870</v>
      </c>
      <c r="F843" s="44">
        <f t="shared" si="169"/>
        <v>166.20795107033638</v>
      </c>
    </row>
    <row r="844" spans="1:6" ht="12.75" customHeight="1" x14ac:dyDescent="0.2">
      <c r="A844" s="62" t="s">
        <v>1665</v>
      </c>
      <c r="B844" s="63" t="s">
        <v>1666</v>
      </c>
      <c r="C844" s="267" t="s">
        <v>1665</v>
      </c>
      <c r="D844" s="193">
        <v>2574.64</v>
      </c>
      <c r="E844" s="193">
        <v>1556.79</v>
      </c>
      <c r="F844" s="44">
        <f t="shared" si="169"/>
        <v>60.466317621104317</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6480</v>
      </c>
      <c r="E846" s="193">
        <v>8500</v>
      </c>
      <c r="F846" s="44">
        <f t="shared" si="169"/>
        <v>131.17283950617283</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3981.7</v>
      </c>
      <c r="E848" s="193">
        <v>1990.85</v>
      </c>
      <c r="F848" s="44">
        <f t="shared" si="169"/>
        <v>50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8650</v>
      </c>
      <c r="E851" s="193">
        <v>9656.25</v>
      </c>
      <c r="F851" s="44">
        <f t="shared" si="169"/>
        <v>111.63294797687861</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32" sqref="D3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19197.099999999999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274407.67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105877.93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21656.85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47504.43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516.74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1435.23</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18017.12</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13953.04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119.54</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2674.98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167029.74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1500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219231.26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113482.81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21656.85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50713.73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680.15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1592.96</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21518.62</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13159.11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59.77</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4101.62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100248.45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5500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74373.509999999951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9562.4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3557.3300000000004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1181.75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1181.75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2350.2600000000002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2350.2600000000002</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25.32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25.32</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6005.07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4684.4799999999996</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1320.59</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64811.11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1214.3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62096.81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1500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13</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32867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Dekanovec</cp:lastModifiedBy>
  <cp:lastPrinted>2025-07-10T10:58:48Z</cp:lastPrinted>
  <dcterms:created xsi:type="dcterms:W3CDTF">2022-04-01T05:14:30Z</dcterms:created>
  <dcterms:modified xsi:type="dcterms:W3CDTF">2025-07-10T10:58:52Z</dcterms:modified>
</cp:coreProperties>
</file>